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icaint-my.sharepoint.com/personal/eugenia_saini_iica_int/Documents/FONTAGRO 2026/2026 Templates &amp; Instructivos/GestionFinanciera/"/>
    </mc:Choice>
  </mc:AlternateContent>
  <xr:revisionPtr revIDLastSave="272" documentId="13_ncr:1_{2A97A8D4-DC75-4694-BF02-565693C4A202}" xr6:coauthVersionLast="47" xr6:coauthVersionMax="47" xr10:uidLastSave="{5BB07899-2BD1-4F56-950C-47A9E08FBCA1}"/>
  <bookViews>
    <workbookView xWindow="-120" yWindow="-120" windowWidth="29040" windowHeight="17520" tabRatio="762" activeTab="3" xr2:uid="{8FDC84A3-2167-43AB-9BBC-6ACE58FAAE64}"/>
  </bookViews>
  <sheets>
    <sheet name="Leer" sheetId="3" r:id="rId1"/>
    <sheet name="Indice" sheetId="38" r:id="rId2"/>
    <sheet name="Datos" sheetId="22" r:id="rId3"/>
    <sheet name="A.I." sheetId="23" r:id="rId4"/>
    <sheet name="A. II.a" sheetId="24" r:id="rId5"/>
    <sheet name="A.II.b" sheetId="25" r:id="rId6"/>
    <sheet name="A.III.M1" sheetId="26" r:id="rId7"/>
    <sheet name="A.III.M2" sheetId="27" r:id="rId8"/>
    <sheet name="A.IV. PA Total" sheetId="1" r:id="rId9"/>
    <sheet name="A.V- POA" sheetId="2" r:id="rId10"/>
    <sheet name="I-PMP" sheetId="30" r:id="rId11"/>
    <sheet name="I-Transversales" sheetId="31" r:id="rId12"/>
    <sheet name="PI 1" sheetId="32" r:id="rId13"/>
    <sheet name="PI 2" sheetId="33" r:id="rId14"/>
    <sheet name="PI 3" sheetId="34" r:id="rId15"/>
    <sheet name="PI 4" sheetId="35" r:id="rId16"/>
    <sheet name="PI 5" sheetId="36" r:id="rId17"/>
    <sheet name="PI 6" sheetId="37" r:id="rId18"/>
  </sheet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23" i="27" l="1"/>
  <c r="Q23" i="27"/>
  <c r="R23" i="27"/>
  <c r="I9" i="26"/>
  <c r="J9" i="26" s="1"/>
  <c r="K9" i="26" s="1"/>
  <c r="G19" i="24"/>
  <c r="G20" i="24"/>
  <c r="G21" i="24"/>
  <c r="G22" i="24"/>
  <c r="G23" i="24"/>
  <c r="G24" i="24"/>
  <c r="G18" i="24"/>
  <c r="N24" i="24"/>
  <c r="N19" i="24"/>
  <c r="N20" i="24"/>
  <c r="N21" i="24"/>
  <c r="N22" i="24"/>
  <c r="N23" i="24"/>
  <c r="N18" i="24"/>
  <c r="O23" i="27"/>
  <c r="S22" i="27"/>
  <c r="S21" i="27"/>
  <c r="S20" i="27"/>
  <c r="S8" i="27"/>
  <c r="M8" i="27"/>
  <c r="S33" i="1"/>
  <c r="S38" i="1" s="1"/>
  <c r="S43" i="1" s="1"/>
  <c r="S48" i="1" s="1"/>
  <c r="S52" i="1" s="1"/>
  <c r="S28" i="1"/>
  <c r="S23" i="1"/>
  <c r="L19" i="26"/>
  <c r="L18" i="26"/>
  <c r="L17" i="26"/>
  <c r="L16" i="26"/>
  <c r="L15" i="26"/>
  <c r="L14" i="26"/>
  <c r="L13" i="26"/>
  <c r="L12" i="26"/>
  <c r="L11" i="26"/>
  <c r="C19" i="25"/>
  <c r="C18" i="25"/>
  <c r="C17" i="25"/>
  <c r="C16" i="25"/>
  <c r="C15" i="25"/>
  <c r="D21" i="25"/>
  <c r="C14" i="25"/>
  <c r="C13" i="25"/>
  <c r="C12" i="25"/>
  <c r="C11" i="25"/>
  <c r="C120" i="24"/>
  <c r="C119" i="24"/>
  <c r="C118" i="24"/>
  <c r="C112" i="24"/>
  <c r="G112" i="24" s="1"/>
  <c r="O112" i="24" s="1"/>
  <c r="C111" i="24"/>
  <c r="C122" i="24" s="1"/>
  <c r="G122" i="24" s="1"/>
  <c r="O122" i="24" s="1"/>
  <c r="I109" i="24"/>
  <c r="H109" i="24"/>
  <c r="E109" i="24"/>
  <c r="D109" i="24"/>
  <c r="C109" i="24"/>
  <c r="I108" i="24"/>
  <c r="H108" i="24"/>
  <c r="E108" i="24"/>
  <c r="D108" i="24"/>
  <c r="C108" i="24"/>
  <c r="I107" i="24"/>
  <c r="H107" i="24"/>
  <c r="E107" i="24"/>
  <c r="D107" i="24"/>
  <c r="C107" i="24"/>
  <c r="I106" i="24"/>
  <c r="H106" i="24"/>
  <c r="E106" i="24"/>
  <c r="D106" i="24"/>
  <c r="C106" i="24"/>
  <c r="I105" i="24"/>
  <c r="H105" i="24"/>
  <c r="E105" i="24"/>
  <c r="D105" i="24"/>
  <c r="C105" i="24"/>
  <c r="I104" i="24"/>
  <c r="H104" i="24"/>
  <c r="E104" i="24"/>
  <c r="D104" i="24"/>
  <c r="C104" i="24"/>
  <c r="N96" i="24"/>
  <c r="G96" i="24"/>
  <c r="N95" i="24"/>
  <c r="G95" i="24"/>
  <c r="N94" i="24"/>
  <c r="I92" i="24"/>
  <c r="H92" i="24"/>
  <c r="E92" i="24"/>
  <c r="D92" i="24"/>
  <c r="N91" i="24"/>
  <c r="G91" i="24"/>
  <c r="O91" i="24" s="1"/>
  <c r="N90" i="24"/>
  <c r="G90" i="24"/>
  <c r="N89" i="24"/>
  <c r="G89" i="24"/>
  <c r="N88" i="24"/>
  <c r="G88" i="24"/>
  <c r="N87" i="24"/>
  <c r="G87" i="24"/>
  <c r="N86" i="24"/>
  <c r="G86" i="24"/>
  <c r="N85" i="24"/>
  <c r="G85" i="24"/>
  <c r="O85" i="24" s="1"/>
  <c r="I84" i="24"/>
  <c r="H84" i="24"/>
  <c r="E84" i="24"/>
  <c r="D84" i="24"/>
  <c r="N83" i="24"/>
  <c r="G83" i="24"/>
  <c r="N82" i="24"/>
  <c r="G82" i="24"/>
  <c r="N81" i="24"/>
  <c r="G81" i="24"/>
  <c r="N80" i="24"/>
  <c r="G80" i="24"/>
  <c r="O80" i="24" s="1"/>
  <c r="N79" i="24"/>
  <c r="G79" i="24"/>
  <c r="N78" i="24"/>
  <c r="G78" i="24"/>
  <c r="N77" i="24"/>
  <c r="G77" i="24"/>
  <c r="I76" i="24"/>
  <c r="H76" i="24"/>
  <c r="E76" i="24"/>
  <c r="D76" i="24"/>
  <c r="N75" i="24"/>
  <c r="G75" i="24"/>
  <c r="O75" i="24" s="1"/>
  <c r="N74" i="24"/>
  <c r="G74" i="24"/>
  <c r="N73" i="24"/>
  <c r="G73" i="24"/>
  <c r="N72" i="24"/>
  <c r="G72" i="24"/>
  <c r="N71" i="24"/>
  <c r="G71" i="24"/>
  <c r="N70" i="24"/>
  <c r="G70" i="24"/>
  <c r="N69" i="24"/>
  <c r="G69" i="24"/>
  <c r="N68" i="24"/>
  <c r="G68" i="24"/>
  <c r="I66" i="24"/>
  <c r="H66" i="24"/>
  <c r="E66" i="24"/>
  <c r="D66" i="24"/>
  <c r="N65" i="24"/>
  <c r="G65" i="24"/>
  <c r="O65" i="24" s="1"/>
  <c r="N64" i="24"/>
  <c r="G64" i="24"/>
  <c r="N63" i="24"/>
  <c r="G63" i="24"/>
  <c r="N62" i="24"/>
  <c r="G62" i="24"/>
  <c r="N61" i="24"/>
  <c r="G61" i="24"/>
  <c r="N60" i="24"/>
  <c r="G60" i="24"/>
  <c r="N59" i="24"/>
  <c r="G59" i="24"/>
  <c r="O59" i="24" s="1"/>
  <c r="I58" i="24"/>
  <c r="H58" i="24"/>
  <c r="E58" i="24"/>
  <c r="D58" i="24"/>
  <c r="N57" i="24"/>
  <c r="G57" i="24"/>
  <c r="N56" i="24"/>
  <c r="G56" i="24"/>
  <c r="N55" i="24"/>
  <c r="G55" i="24"/>
  <c r="N54" i="24"/>
  <c r="G54" i="24"/>
  <c r="O54" i="24" s="1"/>
  <c r="N53" i="24"/>
  <c r="G53" i="24"/>
  <c r="N52" i="24"/>
  <c r="G52" i="24"/>
  <c r="O52" i="24" s="1"/>
  <c r="N51" i="24"/>
  <c r="G51" i="24"/>
  <c r="I50" i="24"/>
  <c r="H50" i="24"/>
  <c r="E50" i="24"/>
  <c r="D50" i="24"/>
  <c r="N49" i="24"/>
  <c r="G49" i="24"/>
  <c r="O49" i="24" s="1"/>
  <c r="N48" i="24"/>
  <c r="G48" i="24"/>
  <c r="N47" i="24"/>
  <c r="G47" i="24"/>
  <c r="N46" i="24"/>
  <c r="G46" i="24"/>
  <c r="N45" i="24"/>
  <c r="G45" i="24"/>
  <c r="N44" i="24"/>
  <c r="G44" i="24"/>
  <c r="N43" i="24"/>
  <c r="G43" i="24"/>
  <c r="O43" i="24" s="1"/>
  <c r="I40" i="24"/>
  <c r="H40" i="24"/>
  <c r="E40" i="24"/>
  <c r="D40" i="24"/>
  <c r="G40" i="24" s="1"/>
  <c r="N39" i="24"/>
  <c r="G39" i="24"/>
  <c r="N38" i="24"/>
  <c r="G38" i="24"/>
  <c r="N37" i="24"/>
  <c r="G37" i="24"/>
  <c r="N36" i="24"/>
  <c r="G36" i="24"/>
  <c r="N35" i="24"/>
  <c r="G35" i="24"/>
  <c r="N34" i="24"/>
  <c r="G34" i="24"/>
  <c r="O34" i="24" s="1"/>
  <c r="N33" i="24"/>
  <c r="G33" i="24"/>
  <c r="I32" i="24"/>
  <c r="H32" i="24"/>
  <c r="E32" i="24"/>
  <c r="D32" i="24"/>
  <c r="N31" i="24"/>
  <c r="G31" i="24"/>
  <c r="N30" i="24"/>
  <c r="G30" i="24"/>
  <c r="N29" i="24"/>
  <c r="G29" i="24"/>
  <c r="N28" i="24"/>
  <c r="G28" i="24"/>
  <c r="N27" i="24"/>
  <c r="G27" i="24"/>
  <c r="N26" i="24"/>
  <c r="G26" i="24"/>
  <c r="N25" i="24"/>
  <c r="G25" i="24"/>
  <c r="I24" i="24"/>
  <c r="H24" i="24"/>
  <c r="E24" i="24"/>
  <c r="D24" i="24"/>
  <c r="O30" i="24" l="1"/>
  <c r="N40" i="24"/>
  <c r="O40" i="24" s="1"/>
  <c r="O48" i="24"/>
  <c r="O53" i="24"/>
  <c r="G76" i="24"/>
  <c r="O81" i="24"/>
  <c r="N104" i="24"/>
  <c r="O26" i="24"/>
  <c r="G32" i="24"/>
  <c r="O72" i="24"/>
  <c r="O77" i="24"/>
  <c r="O83" i="24"/>
  <c r="O88" i="24"/>
  <c r="O38" i="24"/>
  <c r="N50" i="24"/>
  <c r="O61" i="24"/>
  <c r="N66" i="24"/>
  <c r="O73" i="24"/>
  <c r="O78" i="24"/>
  <c r="O28" i="24"/>
  <c r="O51" i="24"/>
  <c r="O57" i="24"/>
  <c r="N84" i="24"/>
  <c r="C123" i="24"/>
  <c r="G123" i="24" s="1"/>
  <c r="O123" i="24" s="1"/>
  <c r="O90" i="24"/>
  <c r="O47" i="24"/>
  <c r="O19" i="24"/>
  <c r="O25" i="24"/>
  <c r="O71" i="24"/>
  <c r="H93" i="24"/>
  <c r="H120" i="24" s="1"/>
  <c r="I93" i="24"/>
  <c r="I120" i="24" s="1"/>
  <c r="E41" i="24"/>
  <c r="E118" i="24" s="1"/>
  <c r="O60" i="24"/>
  <c r="E97" i="24"/>
  <c r="O18" i="24"/>
  <c r="O89" i="24"/>
  <c r="O56" i="24"/>
  <c r="D113" i="24"/>
  <c r="O62" i="24"/>
  <c r="N32" i="24"/>
  <c r="O32" i="24" s="1"/>
  <c r="O87" i="24"/>
  <c r="I113" i="24"/>
  <c r="D41" i="24"/>
  <c r="O44" i="24"/>
  <c r="G58" i="24"/>
  <c r="O63" i="24"/>
  <c r="O68" i="24"/>
  <c r="O33" i="24"/>
  <c r="O39" i="24"/>
  <c r="D67" i="24"/>
  <c r="D119" i="24" s="1"/>
  <c r="O64" i="24"/>
  <c r="O69" i="24"/>
  <c r="O74" i="24"/>
  <c r="O79" i="24"/>
  <c r="O31" i="24"/>
  <c r="G108" i="24"/>
  <c r="O37" i="24"/>
  <c r="O86" i="24"/>
  <c r="H67" i="24"/>
  <c r="H119" i="24" s="1"/>
  <c r="O82" i="24"/>
  <c r="G92" i="24"/>
  <c r="G107" i="24"/>
  <c r="E67" i="24"/>
  <c r="E119" i="24" s="1"/>
  <c r="I67" i="24"/>
  <c r="I119" i="24" s="1"/>
  <c r="H97" i="24"/>
  <c r="G50" i="24"/>
  <c r="I41" i="24"/>
  <c r="I118" i="24" s="1"/>
  <c r="O46" i="24"/>
  <c r="O70" i="24"/>
  <c r="O95" i="24"/>
  <c r="H113" i="24"/>
  <c r="N106" i="24"/>
  <c r="O35" i="24"/>
  <c r="O55" i="24"/>
  <c r="O96" i="24"/>
  <c r="G66" i="24"/>
  <c r="O66" i="24" s="1"/>
  <c r="E113" i="24"/>
  <c r="N107" i="24"/>
  <c r="O29" i="24"/>
  <c r="D97" i="24"/>
  <c r="D93" i="24"/>
  <c r="G84" i="24"/>
  <c r="N108" i="24"/>
  <c r="H41" i="24"/>
  <c r="N105" i="24"/>
  <c r="O22" i="24"/>
  <c r="O36" i="24"/>
  <c r="O45" i="24"/>
  <c r="E93" i="24"/>
  <c r="E120" i="24" s="1"/>
  <c r="N92" i="24"/>
  <c r="G105" i="24"/>
  <c r="O27" i="24"/>
  <c r="I97" i="24"/>
  <c r="N58" i="24"/>
  <c r="G109" i="24"/>
  <c r="O23" i="24"/>
  <c r="G106" i="24"/>
  <c r="O20" i="24"/>
  <c r="N109" i="24"/>
  <c r="N76" i="24"/>
  <c r="G104" i="24"/>
  <c r="G111" i="24"/>
  <c r="O111" i="24" s="1"/>
  <c r="O21" i="24"/>
  <c r="O76" i="24" l="1"/>
  <c r="O24" i="24"/>
  <c r="O84" i="24"/>
  <c r="N93" i="24"/>
  <c r="N119" i="24"/>
  <c r="O106" i="24"/>
  <c r="I124" i="24"/>
  <c r="O50" i="24"/>
  <c r="G41" i="24"/>
  <c r="N120" i="24"/>
  <c r="E126" i="24"/>
  <c r="O58" i="24"/>
  <c r="I126" i="24"/>
  <c r="O108" i="24"/>
  <c r="D118" i="24"/>
  <c r="G118" i="24" s="1"/>
  <c r="G119" i="24"/>
  <c r="N67" i="24"/>
  <c r="O107" i="24"/>
  <c r="O92" i="24"/>
  <c r="G67" i="24"/>
  <c r="H126" i="24"/>
  <c r="E124" i="24"/>
  <c r="D120" i="24"/>
  <c r="G120" i="24" s="1"/>
  <c r="O120" i="24" s="1"/>
  <c r="G93" i="24"/>
  <c r="C100" i="24" a="1"/>
  <c r="C100" i="24" s="1"/>
  <c r="C94" i="24" s="1"/>
  <c r="D126" i="24"/>
  <c r="N97" i="24"/>
  <c r="O104" i="24"/>
  <c r="N113" i="24"/>
  <c r="O105" i="24"/>
  <c r="H118" i="24"/>
  <c r="N41" i="24"/>
  <c r="O109" i="24"/>
  <c r="O93" i="24" l="1"/>
  <c r="O67" i="24"/>
  <c r="O119" i="24"/>
  <c r="O41" i="24"/>
  <c r="N126" i="24"/>
  <c r="C97" i="24"/>
  <c r="G94" i="24"/>
  <c r="C110" i="24"/>
  <c r="H124" i="24"/>
  <c r="N118" i="24"/>
  <c r="N124" i="24" l="1"/>
  <c r="O118" i="24"/>
  <c r="C121" i="24"/>
  <c r="G110" i="24"/>
  <c r="C113" i="24"/>
  <c r="C126" i="24" s="1"/>
  <c r="O94" i="24"/>
  <c r="O97" i="24" s="1"/>
  <c r="G97" i="24"/>
  <c r="O110" i="24" l="1"/>
  <c r="O113" i="24" s="1"/>
  <c r="O126" i="24" s="1"/>
  <c r="G113" i="24"/>
  <c r="G126" i="24" s="1"/>
  <c r="G121" i="24"/>
  <c r="C124" i="24"/>
  <c r="O121" i="24" l="1"/>
  <c r="O124" i="24" s="1"/>
  <c r="G124" i="24"/>
  <c r="G33" i="1" l="1"/>
  <c r="G38" i="1" s="1"/>
  <c r="G43" i="1" s="1"/>
  <c r="G48" i="1" s="1"/>
  <c r="G52" i="1" s="1"/>
  <c r="G28" i="1"/>
  <c r="G2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<sst xmlns="http://schemas.openxmlformats.org/spreadsheetml/2006/main" count="864" uniqueCount="611">
  <si>
    <t>PLAN DE ADQUISICIONES TOTAL</t>
  </si>
  <si>
    <t>Número del Proyecto:</t>
  </si>
  <si>
    <t>Período del Plan:</t>
  </si>
  <si>
    <t>Componente</t>
  </si>
  <si>
    <t>Actividad</t>
  </si>
  <si>
    <t>Producto</t>
  </si>
  <si>
    <t xml:space="preserve">Descripción del gasto
 </t>
  </si>
  <si>
    <t>Organizacion, pais</t>
  </si>
  <si>
    <t>Costo (US$)</t>
  </si>
  <si>
    <t xml:space="preserve">Método de Adquisición
 </t>
  </si>
  <si>
    <t xml:space="preserve">Anio de ejecucion </t>
  </si>
  <si>
    <t>Comentarios</t>
  </si>
  <si>
    <t>SCC</t>
  </si>
  <si>
    <t>Consultores:</t>
  </si>
  <si>
    <t>SBMC</t>
  </si>
  <si>
    <t>I</t>
  </si>
  <si>
    <t>Consultor para la Actividad 1.1</t>
  </si>
  <si>
    <t>Organizacion 1, pais 1</t>
  </si>
  <si>
    <t>Anio 1</t>
  </si>
  <si>
    <t>II</t>
  </si>
  <si>
    <t>Consultor para la Actividad 2.1</t>
  </si>
  <si>
    <t>Organizacion 3, pais 3</t>
  </si>
  <si>
    <t>anio 2</t>
  </si>
  <si>
    <t>III</t>
  </si>
  <si>
    <t>Consultor para la Actividad 3.3</t>
  </si>
  <si>
    <t>Organizacion 2, pais 2</t>
  </si>
  <si>
    <t>Anio 3</t>
  </si>
  <si>
    <t>Subtotal Consultores</t>
  </si>
  <si>
    <t>Bienes:</t>
  </si>
  <si>
    <t>Subtotal Bienes</t>
  </si>
  <si>
    <t>Ex Post</t>
  </si>
  <si>
    <t>Servicios:</t>
  </si>
  <si>
    <t>Ex Ante</t>
  </si>
  <si>
    <t>Subtotal Servicios</t>
  </si>
  <si>
    <t>Materiales e Insumos</t>
  </si>
  <si>
    <t>Viajes y viaticos</t>
  </si>
  <si>
    <t>Capacitacion</t>
  </si>
  <si>
    <t>Gestion del Conocimiento y Comunicacion</t>
  </si>
  <si>
    <t>Gastos Administrativos</t>
  </si>
  <si>
    <t>viene del presupuesto</t>
  </si>
  <si>
    <t>Imprevistos</t>
  </si>
  <si>
    <t>Auditoria Interna</t>
  </si>
  <si>
    <t>Total</t>
  </si>
  <si>
    <t>Preparado por:</t>
  </si>
  <si>
    <r>
      <rPr>
        <b/>
        <vertAlign val="superscript"/>
        <sz val="14"/>
        <rFont val="Calibri"/>
        <family val="2"/>
        <scheme val="minor"/>
      </rPr>
      <t>(1)</t>
    </r>
    <r>
      <rPr>
        <sz val="14"/>
        <rFont val="Calibri"/>
        <family val="2"/>
        <scheme val="minor"/>
      </rPr>
      <t xml:space="preserve"> Se recomienda el agrupamiento de adquisiciones de naturaleza similar tales como equipos informáticos, mobiliario, publicaciones. pasajes, etc. Si hubiesen grupos de contratos individuales similares que van a ser ejecutados en distintos períodos, éstos pueden incluirse agrupados bajo un solo rubro con una explicación en la columna de comentarios indicando el valor promedio individual y el período durante el cual serían ejecutados.  Por ejemplo: En un proyecto de promoción de exportaciones que incluye viajes para participar en ferias, se pondría un ítem que diría “Pasajes aéreos Ferias", el valor total estimado en US$ 5 mil y una explicación en la columna Comentarios:  “Este es un agrupamiento de aproximadamente 4 pasajes para participar en ferias de la región durante el año X y X1.</t>
    </r>
  </si>
  <si>
    <r>
      <rPr>
        <b/>
        <vertAlign val="superscript"/>
        <sz val="14"/>
        <color rgb="FFFF0000"/>
        <rFont val="Calibri"/>
        <family val="2"/>
        <scheme val="minor"/>
      </rPr>
      <t xml:space="preserve">(2) </t>
    </r>
    <r>
      <rPr>
        <b/>
        <u/>
        <sz val="14"/>
        <color rgb="FFFF0000"/>
        <rFont val="Calibri"/>
        <family val="2"/>
        <scheme val="minor"/>
      </rPr>
      <t>Sistema nacional</t>
    </r>
    <r>
      <rPr>
        <sz val="14"/>
        <color rgb="FFFF0000"/>
        <rFont val="Calibri"/>
        <family val="2"/>
        <scheme val="minor"/>
      </rPr>
      <t xml:space="preserve">: </t>
    </r>
    <r>
      <rPr>
        <b/>
        <sz val="14"/>
        <color rgb="FFFF0000"/>
        <rFont val="Calibri"/>
        <family val="2"/>
        <scheme val="minor"/>
      </rPr>
      <t xml:space="preserve">SN: </t>
    </r>
    <r>
      <rPr>
        <sz val="14"/>
        <color rgb="FFFF0000"/>
        <rFont val="Calibri"/>
        <family val="2"/>
        <scheme val="minor"/>
      </rPr>
      <t>Para CTNR del Sector Público cuando el sistema nacional esté aprobado para el método asociado con la adqisicion. (a REVISAR con IICA/FONTAGRO)</t>
    </r>
  </si>
  <si>
    <r>
      <t>(3)</t>
    </r>
    <r>
      <rPr>
        <sz val="14"/>
        <color rgb="FFFF0000"/>
        <rFont val="Calibri"/>
        <family val="2"/>
        <scheme val="minor"/>
      </rPr>
      <t xml:space="preserve"> </t>
    </r>
    <r>
      <rPr>
        <b/>
        <u/>
        <sz val="14"/>
        <color rgb="FFFF0000"/>
        <rFont val="Calibri"/>
        <family val="2"/>
        <scheme val="minor"/>
      </rPr>
      <t xml:space="preserve"> Revisión ex-ante/ ex-post / SN</t>
    </r>
    <r>
      <rPr>
        <sz val="14"/>
        <color rgb="FFFF0000"/>
        <rFont val="Calibri"/>
        <family val="2"/>
        <scheme val="minor"/>
      </rPr>
      <t>. (a REVISAR con IICA/FONTAGRO) .En general, dependiendo de la capacidad institucional y el nivel de riesgo asociados a las adquisiciones la modalidad estándar es revisión ex-post. Para procesos críticos o complejos podrá establecerse la revisión ex-ante. En casos que el sistema nacional esté aprobado para el método asociado con la adqisicion, la supervision es por sistema nacional</t>
    </r>
  </si>
  <si>
    <r>
      <t>(4)</t>
    </r>
    <r>
      <rPr>
        <sz val="14"/>
        <color rgb="FFFF0000"/>
        <rFont val="Calibri"/>
        <family val="2"/>
        <scheme val="minor"/>
      </rPr>
      <t xml:space="preserve">  </t>
    </r>
    <r>
      <rPr>
        <b/>
        <u/>
        <sz val="14"/>
        <color rgb="FFFF0000"/>
        <rFont val="Calibri"/>
        <family val="2"/>
        <scheme val="minor"/>
      </rPr>
      <t>Revisión técnica</t>
    </r>
    <r>
      <rPr>
        <sz val="14"/>
        <color rgb="FFFF0000"/>
        <rFont val="Calibri"/>
        <family val="2"/>
        <scheme val="minor"/>
      </rPr>
      <t>: (a REVISAR con IICA/FONTAGRO) Esta columna será utilizada por el JEP para definir aquellas adquisiciones que considere "críticas" o "complejas" que requieran la revisión ex ante de los términos de referencia, especificaciones técnicas, informes, productos, u otros.</t>
    </r>
  </si>
  <si>
    <t>COMPONENTE 1</t>
  </si>
  <si>
    <t>Actividad 1.2</t>
  </si>
  <si>
    <t>COMPONENTE 2</t>
  </si>
  <si>
    <t>etc</t>
  </si>
  <si>
    <t>PLAN OPERATIVO ANUAL</t>
  </si>
  <si>
    <t>Año  I</t>
  </si>
  <si>
    <t>Año  II</t>
  </si>
  <si>
    <t>Año  III</t>
  </si>
  <si>
    <t>Año IV</t>
  </si>
  <si>
    <t>Sitios</t>
  </si>
  <si>
    <t>IV</t>
  </si>
  <si>
    <t>INDICE</t>
  </si>
  <si>
    <t xml:space="preserve">Datos </t>
  </si>
  <si>
    <t>Anexo I</t>
  </si>
  <si>
    <t>AI</t>
  </si>
  <si>
    <t>Contactos de las Organizaciones participantes</t>
  </si>
  <si>
    <t xml:space="preserve">Anexo II </t>
  </si>
  <si>
    <t>AII a</t>
  </si>
  <si>
    <t>Presupuesto detallado y consolidado</t>
  </si>
  <si>
    <t>AII b</t>
  </si>
  <si>
    <t>Limites maximos admitidos por categoria de gasto</t>
  </si>
  <si>
    <t>Anexo III</t>
  </si>
  <si>
    <t>AIII M1</t>
  </si>
  <si>
    <t>Matriz M1 de Resultados</t>
  </si>
  <si>
    <t>AIII M2</t>
  </si>
  <si>
    <t>Matriz M2 de Resultados</t>
  </si>
  <si>
    <t>Anexo IV</t>
  </si>
  <si>
    <t>Anexo V</t>
  </si>
  <si>
    <t>Plan de Adquisiciones total del proyecto por Organizacion participante (copie el PA anterior en una nueva hoja de Excel)</t>
  </si>
  <si>
    <t>Seccion Indicadores</t>
  </si>
  <si>
    <t>Indicadores PMP</t>
  </si>
  <si>
    <t>I PMP</t>
  </si>
  <si>
    <t>Corresponde a los indicadores corporativos del FONTAGRO relacionados al Marco de Resultados del BID y ODS</t>
  </si>
  <si>
    <t xml:space="preserve">Indicadores Transversales </t>
  </si>
  <si>
    <t>I-Transversales</t>
  </si>
  <si>
    <t>Corresponde a los indicadores corporativos transversales del FONTAGRO</t>
  </si>
  <si>
    <t>Indicadores por Programa Insignia</t>
  </si>
  <si>
    <t>PI 1</t>
  </si>
  <si>
    <t>Indicadores de resultado e impacto del PI 1, por linea de accion.</t>
  </si>
  <si>
    <t>PI 2</t>
  </si>
  <si>
    <t>Indicadores de resultado e impacto del PI 2, por linea de accion.</t>
  </si>
  <si>
    <t>PI 3</t>
  </si>
  <si>
    <t>Indicadores de resultado e impacto del PI 3, por linea de accion.</t>
  </si>
  <si>
    <t>PI 4</t>
  </si>
  <si>
    <t>Indicadores de resultado e impacto del PI 4, por linea de accion.</t>
  </si>
  <si>
    <t>PI 5</t>
  </si>
  <si>
    <t>Indicadores de resultado e impacto del PI 5, por linea de accion.</t>
  </si>
  <si>
    <t>PI 6</t>
  </si>
  <si>
    <t>Indicadores de resultado e impacto del PI 6, por linea de accion.</t>
  </si>
  <si>
    <t>INFORMACIÓN BASICA</t>
  </si>
  <si>
    <t>id perfil:</t>
  </si>
  <si>
    <t>[completar con el código del perfil provisto inicialmente]</t>
  </si>
  <si>
    <t>País/Región (*):</t>
  </si>
  <si>
    <t>Regional</t>
  </si>
  <si>
    <t>Nombre de la CT:</t>
  </si>
  <si>
    <t xml:space="preserve">[Indicar el título corto (máximo de 15 palabras)]  </t>
  </si>
  <si>
    <t>Número de CT (*):</t>
  </si>
  <si>
    <t>Jefe de Equipo:</t>
  </si>
  <si>
    <t>Tipo de Cooperación Técnica (*)</t>
  </si>
  <si>
    <t>Apoyo al Cliente (CS)</t>
  </si>
  <si>
    <t>Fecha de Autorización de CT (*):</t>
  </si>
  <si>
    <t>Beneficiarios (países o entidades que participarán en la cooperación técnica):</t>
  </si>
  <si>
    <t>[País (Institución/nes)]</t>
  </si>
  <si>
    <t>Agencia Ejecutora y nombre de contacto</t>
  </si>
  <si>
    <t>Donantes que proveerán financiamiento (*):</t>
  </si>
  <si>
    <t>Financiamiento Solicitado (en US$):</t>
  </si>
  <si>
    <t>Contrapartida Local (en US$):</t>
  </si>
  <si>
    <t>Financiamiento Total (en US$)</t>
  </si>
  <si>
    <t>Período de Ejecución (meses) (*):</t>
  </si>
  <si>
    <t>Período de Desembolso (meses) (*):</t>
  </si>
  <si>
    <t>Fecha de Inicio requerido (*):</t>
  </si>
  <si>
    <t>Tipos de consultores (firmas o consultores individuales) (*):</t>
  </si>
  <si>
    <t>Unidad de Preparación:</t>
  </si>
  <si>
    <t>FONTAGRO</t>
  </si>
  <si>
    <t>Unidad Responsable de Desembolso (*):</t>
  </si>
  <si>
    <t>CT incluída en la Estrategia de País (s/n) (*):</t>
  </si>
  <si>
    <t>CT incluída en CPD (s/n) (*):</t>
  </si>
  <si>
    <t>Sector Prioritario GCI-9 (*):</t>
  </si>
  <si>
    <t>Abogado (*):</t>
  </si>
  <si>
    <t>Otros comentarios (*):</t>
  </si>
  <si>
    <t xml:space="preserve">Para consultas, contactar a: esaini@iadb.org con copia a secretaria-ftg@iadb.org. </t>
  </si>
  <si>
    <t>Anexo I. Datos de las organizaciones participantes</t>
  </si>
  <si>
    <t>Agencia co-ejecutora</t>
  </si>
  <si>
    <t xml:space="preserve">[Nombre (es) completo (s) e información de contacto de la (s) organización (es) co-ejecutoras del proyecto, y nombres de los investigadores principales involucrados. Agregar “solo” un cuadro por cada organización]. </t>
  </si>
  <si>
    <t xml:space="preserve">Organización: </t>
  </si>
  <si>
    <t>Dirección:</t>
  </si>
  <si>
    <t>País:</t>
  </si>
  <si>
    <t>Tel.:</t>
  </si>
  <si>
    <t xml:space="preserve">Email: </t>
  </si>
  <si>
    <t>Organizaciones Asociadas</t>
  </si>
  <si>
    <t xml:space="preserve">[Nombre (es) completo (s) e información de contacto de la(s) organización (es) asociadas en la ejecución del proyecto, y nombres de los investigadores principales involucrados. Agregar “solo” un cuadro por cada organización]. </t>
  </si>
  <si>
    <t>Organización:</t>
  </si>
  <si>
    <t>Persona de contacto:</t>
  </si>
  <si>
    <t>Posición o título:</t>
  </si>
  <si>
    <t xml:space="preserve">Dirección: </t>
  </si>
  <si>
    <t>Email:</t>
  </si>
  <si>
    <t>PRESUPUESTO DETALLADO por Componentes, Actividad y Categoria de Gasto (en US$)</t>
  </si>
  <si>
    <t>(2) las contrapartidas en especie deben ser especialmente en el rubro "Consultores" que refiere en este caso al aporte de personal de planta de las instituciones participantes</t>
  </si>
  <si>
    <t xml:space="preserve">(4) Los Gastos de Administracion de IICA se calculan como el 8,1% de los fondos destinados a la administracion de la oficina pais. </t>
  </si>
  <si>
    <t>(5) Coloque como imprevisto una suma de entre $1000 a $5000 como maximo</t>
  </si>
  <si>
    <t>(6) Coloque como monto aproximado para audutoria interna en $10,000</t>
  </si>
  <si>
    <t xml:space="preserve">TOTAL </t>
  </si>
  <si>
    <t>Categoría</t>
  </si>
  <si>
    <t>IICA</t>
  </si>
  <si>
    <t>Subtotal</t>
  </si>
  <si>
    <t xml:space="preserve">   ACTIVIDAD 1.1. - Producto 1</t>
  </si>
  <si>
    <t xml:space="preserve">01. Consultores y especialistas </t>
  </si>
  <si>
    <t>02. Bienes y servicios</t>
  </si>
  <si>
    <t>03. Materiales e insumos</t>
  </si>
  <si>
    <t xml:space="preserve">04. Viajes y viáticos </t>
  </si>
  <si>
    <t>05. Capacitación</t>
  </si>
  <si>
    <t>06. Gestión del conocimiento y comunicaciones</t>
  </si>
  <si>
    <t xml:space="preserve">   ACTIVIDAD 1.2. - Producto 2</t>
  </si>
  <si>
    <t xml:space="preserve">   ACTIVIDAD 1.3. - Producto 3</t>
  </si>
  <si>
    <t>Subtotal Componente 1</t>
  </si>
  <si>
    <t xml:space="preserve">   ACTIVIDAD 2.1 - Producto 4</t>
  </si>
  <si>
    <t xml:space="preserve">   ACTIVIDAD 2.2 - Producto 5</t>
  </si>
  <si>
    <t xml:space="preserve">   ACTIVIDAD 2.3 - Producto 6</t>
  </si>
  <si>
    <t>Subtotal Componente 2</t>
  </si>
  <si>
    <t>COMPONENTE 3</t>
  </si>
  <si>
    <t xml:space="preserve">   ACTIVIDAD 3.1- Producto 7</t>
  </si>
  <si>
    <t xml:space="preserve">   ACTIVIDAD 3.2- Producto 8</t>
  </si>
  <si>
    <t xml:space="preserve">   ACTIVIDAD 3.3- Producto 9</t>
  </si>
  <si>
    <t>Subtotal Componente 3</t>
  </si>
  <si>
    <t>07. Gastos Administrativos</t>
  </si>
  <si>
    <t>08. Imprevistos</t>
  </si>
  <si>
    <t>09. Auditoría Externa</t>
  </si>
  <si>
    <t>TOTAL</t>
  </si>
  <si>
    <t>Estimacion Fees IICA (8,1%)</t>
  </si>
  <si>
    <t>Recursos financiados por:</t>
  </si>
  <si>
    <t xml:space="preserve">FONTAGRO </t>
  </si>
  <si>
    <t xml:space="preserve">CONTRAPARTIDA (5) </t>
  </si>
  <si>
    <t xml:space="preserve">01. Consultores </t>
  </si>
  <si>
    <t xml:space="preserve">05. Capacitación </t>
  </si>
  <si>
    <t xml:space="preserve">06. Gestión del conocimiento y Comunicaciones </t>
  </si>
  <si>
    <t xml:space="preserve">09. Auditoria Externa </t>
  </si>
  <si>
    <t>Componente 1</t>
  </si>
  <si>
    <t>Componente 2</t>
  </si>
  <si>
    <t>Componente 3</t>
  </si>
  <si>
    <t>CTRL</t>
  </si>
  <si>
    <t>Estimación de Montos Máximos</t>
  </si>
  <si>
    <t>Monto Total (US$)</t>
  </si>
  <si>
    <t>[colocar el monto que financia FONTAGRO]</t>
  </si>
  <si>
    <t>Categoria de Gasto</t>
  </si>
  <si>
    <t>Hasta:</t>
  </si>
  <si>
    <t>Máximo Admitido</t>
  </si>
  <si>
    <t>Máximo de su Proyecto</t>
  </si>
  <si>
    <t>01. Consultores y Especialistas</t>
  </si>
  <si>
    <t>02. Bienes y Servicios</t>
  </si>
  <si>
    <t>03. Materiales e Insumos</t>
  </si>
  <si>
    <t>04. Viajes y Viáticos</t>
  </si>
  <si>
    <t>06. Gestión del Conocimiento y Comunicaciones</t>
  </si>
  <si>
    <t>09. Auditoria</t>
  </si>
  <si>
    <t xml:space="preserve">MATRIZ DE PRODUCTOS y RESULTADOS (M1) </t>
  </si>
  <si>
    <t>Resultado</t>
  </si>
  <si>
    <t>Indicaodres del Proyecto</t>
  </si>
  <si>
    <t>Unidad de Medida</t>
  </si>
  <si>
    <t>Línea Base</t>
  </si>
  <si>
    <t>Año Base</t>
  </si>
  <si>
    <t>P</t>
  </si>
  <si>
    <t>Año 1</t>
  </si>
  <si>
    <t>Año 2</t>
  </si>
  <si>
    <t>Año 3</t>
  </si>
  <si>
    <t>Año 4</t>
  </si>
  <si>
    <t xml:space="preserve">Fin </t>
  </si>
  <si>
    <t>Medios de Verificación</t>
  </si>
  <si>
    <t>Resultado 1. (escribir el resultado alcanzado)</t>
  </si>
  <si>
    <t>Producto 1 entregado</t>
  </si>
  <si>
    <t>P(a)</t>
  </si>
  <si>
    <t>A</t>
  </si>
  <si>
    <t>Resultado 2. (escribir el resultado alcanzado)</t>
  </si>
  <si>
    <t>Producto XX entregado</t>
  </si>
  <si>
    <t>Resultado 3. (escribir el resultado alcanzado)</t>
  </si>
  <si>
    <r>
      <t>P(a): P</t>
    </r>
    <r>
      <rPr>
        <sz val="9"/>
        <color rgb="FF000000"/>
        <rFont val="Calibri"/>
        <family val="2"/>
        <scheme val="minor"/>
      </rPr>
      <t>roductos Planificados (anual): lo realiza la STA y se actualiza a principio del año corriente, de acuerdo con el avance logrado hasta el último período de reporte –</t>
    </r>
    <r>
      <rPr>
        <b/>
        <sz val="9"/>
        <color rgb="FF000000"/>
        <rFont val="Calibri"/>
        <family val="2"/>
        <scheme val="minor"/>
      </rPr>
      <t xml:space="preserve"> A:</t>
    </r>
    <r>
      <rPr>
        <sz val="9"/>
        <color rgb="FF000000"/>
        <rFont val="Calibri"/>
        <family val="2"/>
        <scheme val="minor"/>
      </rPr>
      <t xml:space="preserve"> Productos conseguidos: lo registra la STA, y solo sobre lo entregado en el período de reporte. </t>
    </r>
  </si>
  <si>
    <t>MATRIZ DE PRODUCTOS Y RESULTADOS (M2)</t>
  </si>
  <si>
    <t>Componentes</t>
  </si>
  <si>
    <r>
      <t xml:space="preserve">Progreso Financiero: </t>
    </r>
    <r>
      <rPr>
        <i/>
        <sz val="9"/>
        <rFont val="Calibri"/>
        <family val="2"/>
        <scheme val="minor"/>
      </rPr>
      <t>Costo por año y Costo Total en $[16]</t>
    </r>
  </si>
  <si>
    <t>Fin</t>
  </si>
  <si>
    <t>Medio de Verificación</t>
  </si>
  <si>
    <t>Costo Total</t>
  </si>
  <si>
    <t>Unidad Medida</t>
  </si>
  <si>
    <t xml:space="preserve">COMPONENTE 1. </t>
  </si>
  <si>
    <t>Producto 1</t>
  </si>
  <si>
    <t>Nota Tecnica</t>
  </si>
  <si>
    <t>Nota Tecnia (#)</t>
  </si>
  <si>
    <t>Producto 2</t>
  </si>
  <si>
    <t>Producto 3</t>
  </si>
  <si>
    <t xml:space="preserve">COMPONENTE 2. </t>
  </si>
  <si>
    <t>Producto 4</t>
  </si>
  <si>
    <t>Producto 5</t>
  </si>
  <si>
    <t xml:space="preserve">COMPONENTE 3. </t>
  </si>
  <si>
    <t>Producto 6</t>
  </si>
  <si>
    <t>Producto 7</t>
  </si>
  <si>
    <t>Producto 8</t>
  </si>
  <si>
    <t>Otros Costos</t>
  </si>
  <si>
    <t>Viene del Presupuesto Detallado</t>
  </si>
  <si>
    <t>Auditoria</t>
  </si>
  <si>
    <t xml:space="preserve">==&gt; el total debe ser la suma del monto a solicitar a FONTAGRO unicamente, </t>
  </si>
  <si>
    <t>y por tanto coincidir con el presupuesto detallado y consolidado.</t>
  </si>
  <si>
    <t>Verifique las sumas y controles de totales</t>
  </si>
  <si>
    <t>Actividad 1.1</t>
  </si>
  <si>
    <t>Representante Legal</t>
  </si>
  <si>
    <t>INDICADORES DEL PMP 2025-2030 DE FONTAGRO</t>
  </si>
  <si>
    <t>CRF-BID-FONTAGRO</t>
  </si>
  <si>
    <t>CRB-Nivel</t>
  </si>
  <si>
    <t>ODS</t>
  </si>
  <si>
    <t>#</t>
  </si>
  <si>
    <t>Indicador</t>
  </si>
  <si>
    <t>Prioridad Inclusión Social e igualdad</t>
  </si>
  <si>
    <t>1, 2</t>
  </si>
  <si>
    <t>1,5, 10</t>
  </si>
  <si>
    <t># Mujeres, jóvenes, pueblos originarios que participan iniciativas</t>
  </si>
  <si>
    <t>1, 10</t>
  </si>
  <si>
    <t># Personas capacitadas</t>
  </si>
  <si>
    <t>1, 3, 10</t>
  </si>
  <si>
    <t># Tesis (estudiantes que se benefician)</t>
  </si>
  <si>
    <t xml:space="preserve"># Beneficiarios Totales </t>
  </si>
  <si>
    <t>1,5</t>
  </si>
  <si>
    <t># Mujeres beneficiadas de las iniciativas</t>
  </si>
  <si>
    <t xml:space="preserve">Prioridad Productividad e Innovación </t>
  </si>
  <si>
    <t>$ Inversión en I+D+I Total</t>
  </si>
  <si>
    <t>$ Inversión en I+D+I FONTAGRO</t>
  </si>
  <si>
    <t>$ Inversión en I+D+I Contrapartida</t>
  </si>
  <si>
    <t>$ Inversión en I+D+I Donación y Movilización</t>
  </si>
  <si>
    <t># Operaciones Regionales</t>
  </si>
  <si>
    <t>2, 9</t>
  </si>
  <si>
    <t># Soluciones tecnológicas e innovaciones</t>
  </si>
  <si>
    <t>2,3</t>
  </si>
  <si>
    <t># Productores que reciben asistencia técnica</t>
  </si>
  <si>
    <t>2, 17</t>
  </si>
  <si>
    <t># PyMES que se benefician de los proyectos/reciben asistencia técnica</t>
  </si>
  <si>
    <t>Prioridad Integración Económica</t>
  </si>
  <si>
    <t># Productores con acceso al mercado</t>
  </si>
  <si>
    <t>Cambio Climático y Sostenibilidad</t>
  </si>
  <si>
    <t># Tecnologías con menores emisiones</t>
  </si>
  <si>
    <t>1,2</t>
  </si>
  <si>
    <t>% Reducción emisiones</t>
  </si>
  <si>
    <t xml:space="preserve"># Prácticas sostenibles </t>
  </si>
  <si>
    <t># Productores con conocimiento de gestión de riesgos y desastres</t>
  </si>
  <si>
    <t># Hectáreas manejadas forma sostenible</t>
  </si>
  <si>
    <t>Capacidad Institucional y Estado de Derecho</t>
  </si>
  <si>
    <t># Personal público capacitado</t>
  </si>
  <si>
    <t># Instituciones con capacidades gerenciales y de tecnología digital reforzada</t>
  </si>
  <si>
    <t>Fortalecer capacidades institucionales</t>
  </si>
  <si>
    <t>Voz y rendición de cuentas (# Auditorias sin salvedades)</t>
  </si>
  <si>
    <t>Desempeño</t>
  </si>
  <si>
    <t>Proyectos que apoyan la inclusión social y la igualdad (% de nuevas aprobaciones/compromisos)</t>
  </si>
  <si>
    <t>Proyectos que apoyan la adaptación al cambio climático o la mitigación de sus efectos (% de nuevas aprobaciones/compromisos)</t>
  </si>
  <si>
    <t>Proyectos que apoyan la gestión de la agricultura, la silvicultura, el uso de la tierra y las zonas costeras (% de nuevas aprobaciones/compromisos)</t>
  </si>
  <si>
    <t>Proyectos que apoyan la igualdad de género (% de nuevas aprobaciones/compromisos)</t>
  </si>
  <si>
    <t xml:space="preserve">Efectividad </t>
  </si>
  <si>
    <t>Proyectos activos clasificados con desempeño satisfactorio (%)</t>
  </si>
  <si>
    <t>Proyectos finalizados con resultados de desarrollo satisfactorios (%)</t>
  </si>
  <si>
    <t>GCYC</t>
  </si>
  <si>
    <t># Descargas Publicaciones</t>
  </si>
  <si>
    <t># Visitas</t>
  </si>
  <si>
    <t># Seguidores</t>
  </si>
  <si>
    <t>Capacidad de Respuesta</t>
  </si>
  <si>
    <t># Iniciativas generadas nuevas en respuesta a demandas</t>
  </si>
  <si>
    <t>Indicadores Corporativos Transversales de FONTAGRO</t>
  </si>
  <si>
    <t>[Seleccionar al menos UN indicador de resultado y UN indicador de Impacto]</t>
  </si>
  <si>
    <t>Indicadores transversales</t>
  </si>
  <si>
    <t>Resultados obligatorios buscados por FONTAGRO</t>
  </si>
  <si>
    <t>Número de tecnologías avanzadas y validadas, salto de TRL</t>
  </si>
  <si>
    <t>Número de publicaciones científicas y/o registros de propiedad</t>
  </si>
  <si>
    <t xml:space="preserve">Número de destinatarios beneficiados </t>
  </si>
  <si>
    <t>Número de personal científico-técnico capacitado</t>
  </si>
  <si>
    <t>Número de productos de diseminación tecnológica</t>
  </si>
  <si>
    <t>Número de ensayos y/o pilotos implementados y validados</t>
  </si>
  <si>
    <t>Impactos transversales buscados por FONTAGRO (al menos tres obligatorios)</t>
  </si>
  <si>
    <t>Incremento en productividad</t>
  </si>
  <si>
    <t>Mayor precio</t>
  </si>
  <si>
    <t>Reducción de costo</t>
  </si>
  <si>
    <t>Reducción de impacto ambiental</t>
  </si>
  <si>
    <t>Impacto social favorable</t>
  </si>
  <si>
    <t>Incremento de superficie o número de productores que adoptan la tecnología</t>
  </si>
  <si>
    <t>Programa Insignia 1</t>
  </si>
  <si>
    <t>Transformación de sistemas de cultivos resilientes y carbono neutros</t>
  </si>
  <si>
    <t>Línea de Acción</t>
  </si>
  <si>
    <t>Innovación genética en cultivos estratégicos</t>
  </si>
  <si>
    <t>Biodiversidad para el mejoramiento de cultivos</t>
  </si>
  <si>
    <t>Innovación en manejo sostenible de cultivos</t>
  </si>
  <si>
    <t>Bioinsumos para cultivos más productivos y resilientes</t>
  </si>
  <si>
    <t>Agricultura urbana y periurbana resiliente</t>
  </si>
  <si>
    <t>Tecnologías para optimizar el control de plagas, enfermedades y malezas</t>
  </si>
  <si>
    <t>Nueva generación de insumos agrícolas</t>
  </si>
  <si>
    <t>Ejemplos de Resultados</t>
  </si>
  <si>
    <t>Número de genotipos validados con características deseables.</t>
  </si>
  <si>
    <t>Número y diversidad de recursos genéticos identificados, caracterizados y conservados.</t>
  </si>
  <si>
    <t>Número y eficacia de tecnologías de manejo agronómico validadas.</t>
  </si>
  <si>
    <t>Número de bioinsumos validados promisorios para ser escalados.</t>
  </si>
  <si>
    <t>Respuesta de cultivos hortofrutícolas a condiciones de manejo y de control ambiental.</t>
  </si>
  <si>
    <t>Número y efectividad de manejos integrados validados.</t>
  </si>
  <si>
    <t>Número y efectividad de nuevos insumos desarrollados y validados.</t>
  </si>
  <si>
    <t>Magnitud de la ganancia genética.</t>
  </si>
  <si>
    <t>Número y distribución ambiental de bancos de germoplasma.</t>
  </si>
  <si>
    <t>Identificación de limitantes al desempeño de sistemas agrícolas.</t>
  </si>
  <si>
    <t>Respuesta de la efectividad de bioinsumos a diferentes condiciones ambientales.</t>
  </si>
  <si>
    <t>Cuantificación de eficiencias energéticas de sistemas hortícolas alternativos.</t>
  </si>
  <si>
    <t>Protocolos de monitoreo y umbrales de acción por cultivo–plaga, enfermedad o maleza.</t>
  </si>
  <si>
    <t>Prototipos de nanofertilizantes/nano-bioestimulantes/nanopesticidas con liberación controlada y/o direccionamiento.</t>
  </si>
  <si>
    <t>Número de redes de validación y caracterización de genotipo por ambiente.</t>
  </si>
  <si>
    <t>Nuevas metodologías de conservación.</t>
  </si>
  <si>
    <t>Número de modelos de respuesta de los cultivos al manejo o a las variaciones ambientales.</t>
  </si>
  <si>
    <t>Resultados de la interacción entre bioinsumos.</t>
  </si>
  <si>
    <t>Sistemas integrados con energías renovables, reúso de agua y apoyados en sensores.</t>
  </si>
  <si>
    <t>Protocolos de manejo integrado por región, con matrices de decisión.</t>
  </si>
  <si>
    <t>Curvas de liberación y cinética de absorción (in vitro/in vivo) con parámetros comparativos vs. formulación convencional.</t>
  </si>
  <si>
    <t>Precisión de la predicción de ganancia genética a partir de modelos predictivos.</t>
  </si>
  <si>
    <t>Plataformas digitales de acceso a los materiales.</t>
  </si>
  <si>
    <t>Número de prototipos o paquetes tecnológicos de manejo generados.</t>
  </si>
  <si>
    <t>Mejora genética de bioinsumos.</t>
  </si>
  <si>
    <t>Número de kits de diagnóstico y algoritmos de detección temprana.</t>
  </si>
  <si>
    <t>Evaluaciones de seguridad siguiendo diversas normativas.</t>
  </si>
  <si>
    <t>Ejemplos de Impactos</t>
  </si>
  <si>
    <t>Incremento del rendimiento y/o calidad.</t>
  </si>
  <si>
    <t>Incremento de genes o caracteres útiles identificados.</t>
  </si>
  <si>
    <t>Incremento de la productividad.</t>
  </si>
  <si>
    <t>Incremento de la disponibilidad y acceso a alimentos frescos y saludables.</t>
  </si>
  <si>
    <t>Reducción de pérdidas por plagas, enfermedades y malezas; incremento en la estabilidad de rendimientos.</t>
  </si>
  <si>
    <t>Incremento sostenido del rendimiento y/o calidad con menor dosis efectiva de fitosanitarios o nutrientes.</t>
  </si>
  <si>
    <t>Reducción de pérdidas de rendimiento frente a adversidades bióticas y abióticas.</t>
  </si>
  <si>
    <t>Incremento de la diversidad de material genético accesible por los productores y mejoradores.</t>
  </si>
  <si>
    <t>Reducción del uso de insumos sintéticos y aumento de la eficiencia.</t>
  </si>
  <si>
    <t>Incremento de la eficiencia del uso de agua, energía, nutrientes y superficie.</t>
  </si>
  <si>
    <t>Incremento en la eficiencia y responsabilidad en el uso de fitosanitarios: menos aplicaciones, mejor oportunidad y selectividad.</t>
  </si>
  <si>
    <t>Reducción de pérdidas por lixiviación, volatilización, deriva.</t>
  </si>
  <si>
    <t>Incremento de área sembrada con genotipos mejorados.</t>
  </si>
  <si>
    <t>Incremento del grado de conservación de especies o variedades en peligro.</t>
  </si>
  <si>
    <t>Reducción de la erosión de suelos.</t>
  </si>
  <si>
    <t>Mejora de la salud del suelo.</t>
  </si>
  <si>
    <t>Reducción de la huella hídrica, energética y de residuos.</t>
  </si>
  <si>
    <t>Incremento en el cumplimiento regulatorio y la trazabilidad.</t>
  </si>
  <si>
    <t>Incremento en el acceso a nichos de mercado (huella menor, residuos más bajos, certificaciones).</t>
  </si>
  <si>
    <t>Incremento de productores que ajustan manejo a la genética y viceversa.</t>
  </si>
  <si>
    <t>Incremento en la ganancia genética de programas de mejoramiento.</t>
  </si>
  <si>
    <t>Incremento del secuestro de carbono, reducción de emisiones, e implicancias a nivel de mercados.</t>
  </si>
  <si>
    <t>Reducción en la presión de plagas y enfermedades.</t>
  </si>
  <si>
    <t>Incremento en la creación de microemprendimientos.</t>
  </si>
  <si>
    <t>Incremento en la preparación ante emergencias sanitarias (brotes y especies invasoras).</t>
  </si>
  <si>
    <t>Incremento en la disponibilidad de recomendaciones para el uso responsable de nanoinsumos agrícolas.</t>
  </si>
  <si>
    <t>Programa Insignia 2</t>
  </si>
  <si>
    <t>Transformación de los sistemas ganaderos y de proteína animal: eficiencia productiva con menor huella ambiental</t>
  </si>
  <si>
    <t>Mejoramiento genético animal</t>
  </si>
  <si>
    <t>Tecnologías de manejo para sistemas ganaderos</t>
  </si>
  <si>
    <t>Manejo integral de plagas y enfermedades ganaderas</t>
  </si>
  <si>
    <t>Bienestar animal como pilar de sostenibilidad productiva</t>
  </si>
  <si>
    <t>Mejoramiento sostenible de recursos forrajeros</t>
  </si>
  <si>
    <t>Número de razas o líneas genéticas mejoradas adaptadas y evaluadas.</t>
  </si>
  <si>
    <t>Número y efectividad de prácticas de manejo genetico, sanitario, agronómico y nutricional validadas.</t>
  </si>
  <si>
    <t>Número de sistemas de detección temprana y de monitoreo sanitario validados.</t>
  </si>
  <si>
    <t>Indicadores de bienestar validados (escala y umbrales).</t>
  </si>
  <si>
    <t>Validación de tecnologías de manejo por ambiente.</t>
  </si>
  <si>
    <t>Número y efectividad de tecnologías de cuantificación y/o mitigación de emisiones.</t>
  </si>
  <si>
    <t>Número de tecnologías de control validadas, incluidos los sistemas de manejo integrado.</t>
  </si>
  <si>
    <t>Sistemas de monitoreo continuo  instalados y operativos.</t>
  </si>
  <si>
    <t>Curvas de respuesta al mejoramiento nutricional del forraje.</t>
  </si>
  <si>
    <t>Número y eficacia de tecnologías reproductivas orientadas al mejoramiento.</t>
  </si>
  <si>
    <t>Número de tecnologías de manejo territorial  documentados y validados.</t>
  </si>
  <si>
    <t>Protocolos estandarizados de bioseguridad y vigilancia por especie/territorio.</t>
  </si>
  <si>
    <t>Evaluación de manejo bajo estrés y protocolos que lo reducen.</t>
  </si>
  <si>
    <t>Desarrollo y validación de prácticas de inoculación de semillas forrajeras.</t>
  </si>
  <si>
    <t>Número de bancos de germoplasma creados o fortalecidos.</t>
  </si>
  <si>
    <t>Sistemas de asistencia a la toma de decisiones generados y validados.</t>
  </si>
  <si>
    <t>Modelos de riesgo y propagación calibrados por patógeno-especie-región, con umbrales de intervención.</t>
  </si>
  <si>
    <t>Validación de dietas y suplementos para mitigar estrés.</t>
  </si>
  <si>
    <t>Desarrollo y validación de sistemas de monitoreo y pronóstico forrajero.</t>
  </si>
  <si>
    <t>Incremento de la productividad y calidad.</t>
  </si>
  <si>
    <t>Reducción de incidencia y duración de brotes; reducción del tiempo de detección  y tiempo de respuesta.</t>
  </si>
  <si>
    <t>Reducción de pérdidas por mortalidad, morbilidad y descarte.</t>
  </si>
  <si>
    <t>Mayor productividad, calidad y estabilidad estacional e interanual de los recursos forrajeros.</t>
  </si>
  <si>
    <t>Reducción de la intensidad de emisiones de metano entérico.</t>
  </si>
  <si>
    <t>Reducción del uso y mejor focalización de fármacos.</t>
  </si>
  <si>
    <t>Incremento en acceso a mercados con exigencias en bienestar animal y primas de calidad.</t>
  </si>
  <si>
    <t>Reducción de la intensidad de emisiones de metano entérico y/o óxido nitroso.</t>
  </si>
  <si>
    <t>Incremento de la estabilidad de la productividad.</t>
  </si>
  <si>
    <t>Incremento del secuestro de carbono.</t>
  </si>
  <si>
    <t>Reducción de rechazos y restricciones comerciales; mayor trazabilidad lote-a-lote.</t>
  </si>
  <si>
    <t>Reducción de riesgos sanitarios, brotes asociados a estrés y hacinamiento.</t>
  </si>
  <si>
    <t>Reducción en dependencia de concentrados importados; mayor integración de cadenas locales de semillas e inoculantes.</t>
  </si>
  <si>
    <t>Mejora de la eficiencia alimentaria y del costo por unidad de producto.</t>
  </si>
  <si>
    <t>Incremento de la resiliencia de los sistemas ganaderos  frente a eventos bióticos y abióticos.</t>
  </si>
  <si>
    <t>Reducción de riesgo zoonótico y mayor protección de la salud pública.</t>
  </si>
  <si>
    <t>Incremento de la resiliencia a incertidumbre climática.</t>
  </si>
  <si>
    <t>Programa Insignia 3</t>
  </si>
  <si>
    <t>Impacto 2030: escalamiento efectivo de la I+D+i mediante nuevos modelos de extensión, transferencia tecnológica y alianzas público-privadas</t>
  </si>
  <si>
    <t>Plataformas de extensión innovadoras</t>
  </si>
  <si>
    <t>Modelos predictivos para la toma de decisiones</t>
  </si>
  <si>
    <t>Spinoffs y startups para el escalamiento territorial</t>
  </si>
  <si>
    <t>Acceso a soluciones digitales adaptadas a contextos con limitaciones de conectividad</t>
  </si>
  <si>
    <t>Vidrieras tecnológicas en INIAs y campos de productores</t>
  </si>
  <si>
    <t>Número de plataformas digitales  de extensión basadas en IA y ciencia de datos.</t>
  </si>
  <si>
    <t>Modelos predictivos desarrollados y validados (para rendimientos, plagas, enfermedades, fechas óptimas de siembra/cosecha).</t>
  </si>
  <si>
    <t>Creación y puesta en funcionamiento de Living Labs y nodos de co-innovación.</t>
  </si>
  <si>
    <t>Soluciones digitales desarrolladas y en operación (apps offline, servicios SMS, programas de radio digital, etc.).</t>
  </si>
  <si>
    <t>Sitios piloto demostrativos establecidos.</t>
  </si>
  <si>
    <t>Desarrollo y validación de asistentes virtuales en línea y fuera de línea.</t>
  </si>
  <si>
    <t>Conjuntos de datos integrados (satelitales, climáticos, agronómicos) en plataformas.</t>
  </si>
  <si>
    <t>Mecanismos de escalamiento y modelos de negocio diseñados.</t>
  </si>
  <si>
    <t>Módulos de aprendizaje para productores y extensionistas.</t>
  </si>
  <si>
    <t>Capacitaciones implementadas.</t>
  </si>
  <si>
    <t>Sistemas de recomendación que integran clima, suelos, cultivos y manejo con reglas/ML explicables.</t>
  </si>
  <si>
    <t>Tableros de gestión de información, alertas y recomendaciones para productores y extensionistas.</t>
  </si>
  <si>
    <t>Mapas de actores y hojas de ruta de escalamiento por territorio.</t>
  </si>
  <si>
    <t>Validación de prácticas tecnológicas en condiciones reales.</t>
  </si>
  <si>
    <t>Conectores y APIs a fuentes nacionales con catálogo de datos y metadatos abiertos.</t>
  </si>
  <si>
    <t>Ensayos o pilotos que midan la efectividad de los sistemas de toma de decisión.</t>
  </si>
  <si>
    <t>Portafolio de tecnologías validadas por vidriera tecnológica.</t>
  </si>
  <si>
    <t>Reducción de pérdidas atribuibles a la asesoría en tiempo real.</t>
  </si>
  <si>
    <t>Incremento en la eficiencia y efectividad en la toma de decisiones.</t>
  </si>
  <si>
    <t>Incremento en el número de startups y spinoffs.</t>
  </si>
  <si>
    <t>Reducción de la brecha tecnológica territorial.</t>
  </si>
  <si>
    <t>Incremento en la adopción de tecnologías transferidas.</t>
  </si>
  <si>
    <t>Incremento en la eficiencia del uso de insumos y recursos, con reducción de costo.</t>
  </si>
  <si>
    <t>Reducción de pérdidas por plagas, enfermedades o factores climáticos.</t>
  </si>
  <si>
    <t>Incremento en la adopción de prácticas de manejo.</t>
  </si>
  <si>
    <t>Incremento en el escalamiento territorial de tecnologías.</t>
  </si>
  <si>
    <t>Incremento en el alcance de servicios de extensión en zonas remotas.</t>
  </si>
  <si>
    <t>Incremento en la eficiencia del uso de insumos y recursos.</t>
  </si>
  <si>
    <t>Reducción del tiempo al mercado para nuevas tecnologías.</t>
  </si>
  <si>
    <t>Incremento en la adopción de programas de innovación.</t>
  </si>
  <si>
    <t>Incremento en las capacidades técnicas y de extensión.</t>
  </si>
  <si>
    <t>Incremento en la preparación y capacidad de respuesta ante eventos bióticos y abióticos.</t>
  </si>
  <si>
    <t>Incremento en la movilización de recursos público-privado.</t>
  </si>
  <si>
    <t>Incremento en el área de cobertura de servicios de extensión.</t>
  </si>
  <si>
    <t>Programa Insignia 4</t>
  </si>
  <si>
    <t>Revolución digital en la agricultura: robótica e inteligencia artificial para la innovación regional</t>
  </si>
  <si>
    <t>Robótica para mejorar la eficiencia de sistemas productivos</t>
  </si>
  <si>
    <t>Inteligencia artificial para la toma de decisiones</t>
  </si>
  <si>
    <t>Desarrollo y validación de robots en distintos sistemas agrícolas.</t>
  </si>
  <si>
    <t>Número de plataformas predictivas basadas en IA desarrolladas y validadas.</t>
  </si>
  <si>
    <t>Desarrollo y validación de maquinaria agrícola automatizada.</t>
  </si>
  <si>
    <t>Número de modelos y protocolos que validan la eficacia de la IA aplicada al agro.</t>
  </si>
  <si>
    <t>Número de manuales, protocolos o guías técnicas generadas para la operación y escalamiento de estas tecnologías.</t>
  </si>
  <si>
    <t>Bases de datos integradas (satélite, drones, sensores en campo, estaciones meteo, manejo/insumos) con control de calidad y metadatos.</t>
  </si>
  <si>
    <t>Número de sistemas de percepción y control: visión por computadora, control de trayectorias y seguridad.</t>
  </si>
  <si>
    <t>Gemelos digitales o simuladores de lote–finca–territorio para evaluar escenarios.</t>
  </si>
  <si>
    <t>Reducción en el uso de insumos y recursos gracias a aplicaciones más precisas y automatizadas.</t>
  </si>
  <si>
    <t>Incremento de la eficiencia del uso de recursos, insumos y energía.</t>
  </si>
  <si>
    <t>Incremento en la generación de nuevos servicios y modelos de negocio digitales basados en IA.</t>
  </si>
  <si>
    <t>Reducción en la intensidad de las emisiones de GEI.</t>
  </si>
  <si>
    <t>Incremento en la capacidad de respuesta temprana ante adversidades.</t>
  </si>
  <si>
    <t>Incremento en la generación de servicios locales (contratistas robóticos, mantenimiento, datos) que fomentan el empleo técnico calificado.</t>
  </si>
  <si>
    <t>Incremento en la precisión y oportunidad en la aplicación de  labores y otras acciones de manejo.</t>
  </si>
  <si>
    <t>Programa Insignia 5</t>
  </si>
  <si>
    <t>La canasta alimentaria del futuro: diversificación, innovación y valor agregado desde la biodiversidad de América Latina y el Caribe</t>
  </si>
  <si>
    <t>Investigación, rescate y escalamiento de cultivos nativos y saberes ancestrales</t>
  </si>
  <si>
    <t>Biofortificación, funcionalidad y biotecnología para diversificar dietas y mercados sostenibles</t>
  </si>
  <si>
    <t>Plataforma regional de alimentos del futuro</t>
  </si>
  <si>
    <t>Cultivos nativos y subutilizados caracterizados en estudios agronómicos, genéticos, nutricionales y de mercado.</t>
  </si>
  <si>
    <t>Variedades biofortificadas validadas, prototipos funcionales e ingredientes alternativos.</t>
  </si>
  <si>
    <t>Ingredientes y recetas documentadas, sistematizadas y difundidas en plataformas digitales.</t>
  </si>
  <si>
    <t>Desarrollo y validación de tecnologías aplicables.</t>
  </si>
  <si>
    <t>Caracterización nutricional/funcional, pruebas sensoriales y de vida útil, tecnologías de poscosecha y procesamiento.</t>
  </si>
  <si>
    <t>Plataforma y observatorio de tendencias.</t>
  </si>
  <si>
    <t>Modelos de negocio diseñados y puestos en marcha.</t>
  </si>
  <si>
    <t>Repositorio de datos, recetas, procesos; laboratorios gastronómicos; guías de adopción.</t>
  </si>
  <si>
    <t>Innovaciones aplicadas en postcosecha, transformación y conservación  de alimientos.</t>
  </si>
  <si>
    <t>Inventarios de cultivos nativos, variedades locales y sus usos.</t>
  </si>
  <si>
    <t>Lotes piloto de ingredientes, protocolos de inocuidad y regulatorios, certificaciones y sellos.</t>
  </si>
  <si>
    <t>Laboratorios gastronómicos (chef–científico–productor) con prototipos validados sensorialmente.</t>
  </si>
  <si>
    <t>Incremento en la producción y disponibilidad de cultivos nativos o subutilizados en los mercados locales y regionales.</t>
  </si>
  <si>
    <t>Incremento en la disponibilidad de alimentos biofortificados.</t>
  </si>
  <si>
    <t>Incremento en la disponibilidad de nuevos ingredientes.</t>
  </si>
  <si>
    <t>Incremento en la diversificación de la dieta y en indicadores de seguridad y calidad nutricional.</t>
  </si>
  <si>
    <t>Reducción de deficiencias de micronutrientes en los productos agrícolas.</t>
  </si>
  <si>
    <t>Incremento en la diversificación de la canasta alimentaria con productos sostenibles y de alto valor agregado.</t>
  </si>
  <si>
    <t>Reducción de la vulnerabilidad ante adversidades.</t>
  </si>
  <si>
    <t>Incremento en la valorización de materias primas locales y nuevos emprendimientos.</t>
  </si>
  <si>
    <t>Incremento en la vida útil y reducción de pérdidas poscosecha en productos diferenciados.</t>
  </si>
  <si>
    <t>Incremento en la revalorización cultural y patrimonial de la biodiversidad alimentaria de América Latina y el Caribe.</t>
  </si>
  <si>
    <t>Incremento en el crecimiento de nichos de mercado, en la confianza del consumidor y en el valor agregado en origen.</t>
  </si>
  <si>
    <t>Incremento en la diversificación productiva con reducción de la estacionalidad y mejor uso de biodiversidad local.</t>
  </si>
  <si>
    <t>Programa Insignia 6</t>
  </si>
  <si>
    <t>Ciencia para el diseño de políticas basadas en evidencia</t>
  </si>
  <si>
    <t>Estudios de caso y laboratorios de recomendaciones de política basados en evidencia científica</t>
  </si>
  <si>
    <t>Sistema regional de monitoreo y observatorio de políticas agroalimentarias</t>
  </si>
  <si>
    <t>Plataforma digital de evidencia y foros de transferencia de conocimiento</t>
  </si>
  <si>
    <t>Estudios de caso desarrollados y publicados que muestran la traducción de resultados FONTAGRO en recomendaciones de políticas públicas.</t>
  </si>
  <si>
    <t>Diseño, validación e implementación de un sistema regional de monitoreo.</t>
  </si>
  <si>
    <t>Plataforma interactiva operativa, modular por Programas Insignia, con buscador, filtros, mapas y narrativas guiadas.</t>
  </si>
  <si>
    <t>Policy labs implementados y en funcionamiento.</t>
  </si>
  <si>
    <t xml:space="preserve"> Evaluación de tecnologías/proyectos FONTAGRO en términos de impacto en políticas agroalimentarias.</t>
  </si>
  <si>
    <t>Herramientas de análisis: comparadores país–cadena–año, tableros de KPIs, estimadores simples de costo-efectividad e impacto.</t>
  </si>
  <si>
    <t>Recomendaciones validadas por múltiples actores regionalmente.</t>
  </si>
  <si>
    <t>Marco metodológico común para medir productividad, sostenibilidad, seguridad alimentaria y clima (definiciones, indicadores, fichas técnicas, líneas base).</t>
  </si>
  <si>
    <t>Catálogo de metadatos estandarizado (glosario, fichas de indicador, metodologías).</t>
  </si>
  <si>
    <t>Mecanismos institucionales de retroalimentación ciencia-política (ej. observatorios, policy labs permanentes).</t>
  </si>
  <si>
    <t>Lago de datos regional operativo con ingestas automáticas y controles de calidad (completitud, consistencia, trazabilidad).</t>
  </si>
  <si>
    <t>APIs abiertas e integraciones con observatorios nacionales/regionales y bancos de desarrollo.</t>
  </si>
  <si>
    <t>Incremento en la integración de recomendaciones derivadas de estudios de caso o policy labs en políticas nacionales y regionales.</t>
  </si>
  <si>
    <t>Incremento en la generación de evidencias para la formulación de políticas nacionales y regionales.</t>
  </si>
  <si>
    <t>Incremento en las condiciones para la toma de decisiones políticas gracias a la plataforma.</t>
  </si>
  <si>
    <t>Incremento en los recursos financieros públicos y privados asignados a programas de innovación agroalimentaria vinculados a FONTAGRO.</t>
  </si>
  <si>
    <t>Incremento en la adopción de tecnologías validadas como resultado de políticas fundamentadas en evidencia.</t>
  </si>
  <si>
    <t>Incremento en la visibilidad internacional de FONTAGRO y sus proyectos como referente de innovación agroalimentaria.</t>
  </si>
  <si>
    <t>Mejora en indicadores de gobernanza (ej. eficiencia en el uso de presupuestos, reducción de duplicación de programas, mayor transparencia en asignación de recursos).</t>
  </si>
  <si>
    <t>Incremento en el número de proyectos o inversiones escaladas gracias a la información producida por el observatorio.</t>
  </si>
  <si>
    <t>Incremento en la inversión pública y privada en innovaciones difundidas a través de la plataforma.</t>
  </si>
  <si>
    <t>Incremento en la generación de evidencias de contribución a metas internacionales.</t>
  </si>
  <si>
    <t>Incremento en la eficiencia y efectividad de políticas públicas (incluye reducción de duplicidad de programas y mayor coherencia con metas climáticas y de seguridad alimentaria).</t>
  </si>
  <si>
    <t>Incremento en la coordinación público-privada y en el apalancamiento hacia soluciones basadas en evidencia.</t>
  </si>
  <si>
    <t>Indicadores Objetivamente Verificables</t>
  </si>
  <si>
    <t>Codigo Proyecto:</t>
  </si>
  <si>
    <t>Titulo:</t>
  </si>
  <si>
    <t>[colocar los IOV]</t>
  </si>
  <si>
    <t>[senalar con X]</t>
  </si>
  <si>
    <t>[Institucion, Pais]</t>
  </si>
  <si>
    <t>Observaciones</t>
  </si>
  <si>
    <t>Indicadores Corporativos FONTAGRO</t>
  </si>
  <si>
    <t>Tiempo de Dedicacion (%)</t>
  </si>
  <si>
    <t>Responsible tecnico</t>
  </si>
  <si>
    <t xml:space="preserve">Nombre y Apellido: </t>
  </si>
  <si>
    <t>Cargo:</t>
  </si>
  <si>
    <t>AIV a</t>
  </si>
  <si>
    <t>AIV b</t>
  </si>
  <si>
    <t>AV POA</t>
  </si>
  <si>
    <t>Plan Operativo Annual (POA)</t>
  </si>
  <si>
    <t>Rendimiento (TN/HA), Emision GEIS (CH4/kg)</t>
  </si>
  <si>
    <t>Gastos Administrativos IICA (8,1%)</t>
  </si>
  <si>
    <t>PLAN DE ADQUISICIONES - organizacion, pais</t>
  </si>
  <si>
    <t>CP</t>
  </si>
  <si>
    <t>CCIN</t>
  </si>
  <si>
    <r>
      <rPr>
        <b/>
        <vertAlign val="superscript"/>
        <sz val="14"/>
        <rFont val="Calibri"/>
        <family val="2"/>
        <scheme val="minor"/>
      </rPr>
      <t xml:space="preserve">(2) </t>
    </r>
    <r>
      <rPr>
        <b/>
        <u/>
        <sz val="14"/>
        <rFont val="Calibri"/>
        <family val="2"/>
        <scheme val="minor"/>
      </rPr>
      <t>Consultores Individuales</t>
    </r>
    <r>
      <rPr>
        <sz val="14"/>
        <rFont val="Calibri"/>
        <family val="2"/>
        <scheme val="minor"/>
      </rPr>
      <t xml:space="preserve">: </t>
    </r>
    <r>
      <rPr>
        <b/>
        <sz val="14"/>
        <rFont val="Calibri"/>
        <family val="2"/>
        <scheme val="minor"/>
      </rPr>
      <t>CCIN</t>
    </r>
    <r>
      <rPr>
        <sz val="14"/>
        <rFont val="Calibri"/>
        <family val="2"/>
        <scheme val="minor"/>
      </rPr>
      <t>: Selección basada en la Comparación de Calificaciones Consultor Individual;</t>
    </r>
  </si>
  <si>
    <r>
      <t>(2)</t>
    </r>
    <r>
      <rPr>
        <sz val="14"/>
        <rFont val="Calibri"/>
        <family val="2"/>
        <scheme val="minor"/>
      </rPr>
      <t xml:space="preserve"> </t>
    </r>
    <r>
      <rPr>
        <b/>
        <u/>
        <sz val="14"/>
        <rFont val="Calibri"/>
        <family val="2"/>
        <scheme val="minor"/>
      </rPr>
      <t>Firmas de consultoria</t>
    </r>
    <r>
      <rPr>
        <sz val="14"/>
        <rFont val="Calibri"/>
        <family val="2"/>
        <scheme val="minor"/>
      </rPr>
      <t xml:space="preserve">:  SCC: Selección Basada en la Calificación de los Consultores. </t>
    </r>
  </si>
  <si>
    <r>
      <rPr>
        <b/>
        <vertAlign val="superscript"/>
        <sz val="14"/>
        <rFont val="Calibri"/>
        <family val="2"/>
        <scheme val="minor"/>
      </rPr>
      <t>(2)</t>
    </r>
    <r>
      <rPr>
        <sz val="14"/>
        <rFont val="Calibri"/>
        <family val="2"/>
        <scheme val="minor"/>
      </rPr>
      <t xml:space="preserve"> </t>
    </r>
    <r>
      <rPr>
        <b/>
        <u/>
        <sz val="14"/>
        <rFont val="Calibri"/>
        <family val="2"/>
        <scheme val="minor"/>
      </rPr>
      <t>Bienes y Obras, Materiales e Insumos, Capacitación y Gestión del Conocimiento y Comunicación</t>
    </r>
    <r>
      <rPr>
        <sz val="14"/>
        <rFont val="Calibri"/>
        <family val="2"/>
        <scheme val="minor"/>
      </rPr>
      <t xml:space="preserve">:  </t>
    </r>
    <r>
      <rPr>
        <b/>
        <sz val="14"/>
        <rFont val="Calibri"/>
        <family val="2"/>
        <scheme val="minor"/>
      </rPr>
      <t>CP</t>
    </r>
    <r>
      <rPr>
        <sz val="14"/>
        <rFont val="Calibri"/>
        <family val="2"/>
        <scheme val="minor"/>
      </rPr>
      <t xml:space="preserve">: Comparación de Precios. </t>
    </r>
  </si>
  <si>
    <t xml:space="preserve">Que completar? - Aqui el instructivo: </t>
  </si>
  <si>
    <t xml:space="preserve">Complete la informacion en detalle de cada participante. </t>
  </si>
  <si>
    <t>Nota: solo completar las celdas con instrucciones en color azul.</t>
  </si>
  <si>
    <t>[Nombre de la persona que liderara tecnicamente el proyecto]</t>
  </si>
  <si>
    <t>Instituto Interamericano de Cooperacion para la Agricultura (IICA)</t>
  </si>
  <si>
    <t>[complete el monto total = solicitado a fontagro + contrapartida]</t>
  </si>
  <si>
    <t>[coloque el aporte total de contrapartida en US$, que debe coincidir con la suma de lo citado en cada carta de compromiso]</t>
  </si>
  <si>
    <t>[complete el monto solicitado a fontagro ]</t>
  </si>
  <si>
    <t>42 meses</t>
  </si>
  <si>
    <t>48 meses</t>
  </si>
  <si>
    <t>Complete solamente las secciones solicitadas en azul</t>
  </si>
  <si>
    <t>Nota: (1) Utilice valores enteros, sin decimales, dentro de lo posible. Consulte a su gerencia administrativa-financiera de su organizacion antes de remitir este presupuesto</t>
  </si>
  <si>
    <t>(3) El presupuesto (solicitud de fondos) se debe realizar por Actividad - Producto</t>
  </si>
  <si>
    <t>(7) Se sugieren consorcios de no mas de tres organizaciones, de como minimo dos paises miembros de FONTAGRO</t>
  </si>
  <si>
    <t>Co-ejecutor 1</t>
  </si>
  <si>
    <t>Co-ejecutor 2</t>
  </si>
  <si>
    <t>Co-ejecutor 3</t>
  </si>
  <si>
    <t>Org. Asociado 1</t>
  </si>
  <si>
    <t>Org. Asociado 2</t>
  </si>
  <si>
    <t xml:space="preserve">RECURSOS SOLICITADOS A FONTAGRO </t>
  </si>
  <si>
    <t>APORTE DE CONTRAPARTIDA DE LOS CO-EJECUTORES Y ORG. ASOCIADAS</t>
  </si>
  <si>
    <t xml:space="preserve">PRESUPUESTO TOTAL  </t>
  </si>
  <si>
    <t>07. Gastos Administrativos RCI IICA 8,1%</t>
  </si>
  <si>
    <t>(8) Cada organizacion que solicite fondos a fontagro debera aportar su contrapartida de como minimo el doble. Las organizaciones asociadas podran o no aportar contrapartida, y si NO aportan, no se agregan al cuadro</t>
  </si>
  <si>
    <t>Prepare el presupuesto detallado y consolidado del proyecto. EL Consolidado es por rubro de gasto y por componente.</t>
  </si>
  <si>
    <t>Coloque el monto total por categoria de gasto de todo el proyecto y verifique que dicho monto no se exceda del maximo.</t>
  </si>
  <si>
    <t>Coloque los resultados esperados de cada componente del proyecto y los productos entregables donde verificarlos.</t>
  </si>
  <si>
    <t>meses</t>
  </si>
  <si>
    <t>El total de cada anio debe coincidir con el PA, la solicitud</t>
  </si>
  <si>
    <t>de desembolso y el POA de cada anio</t>
  </si>
  <si>
    <t>Variables tecnicas - Ver PMP 2025-2030</t>
  </si>
  <si>
    <t>Indicadores Cuantitativos (IOV)</t>
  </si>
  <si>
    <t>Complete esta matriz con base a las instrucciones en ella</t>
  </si>
  <si>
    <t>Plan de Adquisiciones (PA) total del proyecto</t>
  </si>
  <si>
    <t xml:space="preserve">Debera completar en detalle el PA y verificar que los subtotales y totales coinciden a lo largo de los presupuestos </t>
  </si>
  <si>
    <t xml:space="preserve">Lo debera preparar de manera semejante al punto anterior, y para cada organizacion co-ejecutora. </t>
  </si>
  <si>
    <t>Debera completar en detalle el Plan Operativo Annual, teniendo en cuenta los indicadores cuantitativos del PMP 2025-2030.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</si>
</sst>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6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rgb="FF0033CC"/>
      <name val="Calibri"/>
      <family val="2"/>
      <scheme val="minor"/>
    </font>
    <font>
      <vertAlign val="superscript"/>
      <sz val="14"/>
      <name val="Calibri"/>
      <family val="2"/>
      <scheme val="minor"/>
    </font>
    <font>
      <b/>
      <vertAlign val="superscript"/>
      <sz val="14"/>
      <name val="Calibri"/>
      <family val="2"/>
      <scheme val="minor"/>
    </font>
    <font>
      <sz val="14"/>
      <name val="Calibri"/>
      <family val="2"/>
      <scheme val="minor"/>
    </font>
    <font>
      <b/>
      <u/>
      <sz val="14"/>
      <name val="Calibri"/>
      <family val="2"/>
      <scheme val="minor"/>
    </font>
    <font>
      <b/>
      <sz val="14"/>
      <name val="Calibri"/>
      <family val="2"/>
      <scheme val="minor"/>
    </font>
    <font>
      <b/>
      <u/>
      <sz val="14"/>
      <color rgb="FFFF0000"/>
      <name val="Calibri"/>
      <family val="2"/>
      <scheme val="minor"/>
    </font>
    <font>
      <b/>
      <vertAlign val="superscript"/>
      <sz val="14"/>
      <color rgb="FFFF0000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vertAlign val="superscript"/>
      <sz val="14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2"/>
      <name val="Arial"/>
      <family val="2"/>
    </font>
    <font>
      <sz val="12"/>
      <color theme="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b/>
      <sz val="7"/>
      <color rgb="FF000000"/>
      <name val="Calibri"/>
      <family val="2"/>
      <scheme val="minor"/>
    </font>
    <font>
      <b/>
      <sz val="8"/>
      <name val="Calibri"/>
      <family val="2"/>
      <scheme val="minor"/>
    </font>
    <font>
      <sz val="7"/>
      <color rgb="FF00000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name val="Calibri"/>
      <family val="2"/>
      <scheme val="minor"/>
    </font>
    <font>
      <i/>
      <sz val="9"/>
      <name val="Calibri"/>
      <family val="2"/>
      <scheme val="minor"/>
    </font>
    <font>
      <sz val="9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name val="Calibri"/>
      <family val="2"/>
    </font>
    <font>
      <sz val="2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33CC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rgb="FF365F9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rgb="FF0000FF"/>
      <name val="Arial"/>
      <family val="2"/>
    </font>
    <font>
      <b/>
      <sz val="16"/>
      <color rgb="FF365F91"/>
      <name val="Calibri"/>
      <family val="2"/>
      <scheme val="minor"/>
    </font>
    <font>
      <i/>
      <sz val="9"/>
      <color rgb="FF0000FF"/>
      <name val="Calibri"/>
      <family val="2"/>
      <scheme val="minor"/>
    </font>
    <font>
      <sz val="10"/>
      <color rgb="FF0000FF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  <font>
      <b/>
      <sz val="11"/>
      <color rgb="FF0000FF"/>
      <name val="Calibri"/>
      <family val="2"/>
      <scheme val="minor"/>
    </font>
    <font>
      <sz val="8"/>
      <color rgb="FF0000FF"/>
      <name val="Calibri"/>
      <family val="2"/>
      <scheme val="minor"/>
    </font>
    <font>
      <sz val="9"/>
      <color rgb="FF0000FF"/>
      <name val="Calibri"/>
      <family val="2"/>
      <scheme val="minor"/>
    </font>
    <font>
      <b/>
      <sz val="24"/>
      <color rgb="FF365F91"/>
      <name val="Calibri"/>
      <family val="2"/>
      <scheme val="minor"/>
    </font>
    <font>
      <sz val="14"/>
      <color rgb="FF0000FF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79998168889431442"/>
        <bgColor rgb="FFD3D3D3"/>
      </patternFill>
    </fill>
    <fill>
      <patternFill patternType="solid">
        <fgColor rgb="FFF1F1F1"/>
        <bgColor rgb="FFF1F1F1"/>
      </patternFill>
    </fill>
    <fill>
      <patternFill patternType="solid">
        <fgColor rgb="FFFFFFFF"/>
        <bgColor rgb="FFFFFFFF"/>
      </patternFill>
    </fill>
    <fill>
      <patternFill patternType="solid">
        <fgColor rgb="FFDAE2EE"/>
        <bgColor rgb="FFDAE2EE"/>
      </patternFill>
    </fill>
    <fill>
      <patternFill patternType="solid">
        <fgColor rgb="FFFFFFFF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1" tint="4.9989318521683403E-2"/>
        <bgColor indexed="64"/>
      </patternFill>
    </fill>
  </fills>
  <borders count="7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/>
      <bottom style="medium">
        <color rgb="FFD9D9D9"/>
      </bottom>
      <diagonal/>
    </border>
    <border>
      <left/>
      <right style="medium">
        <color rgb="FFD9D9D9"/>
      </right>
      <top/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/>
      <diagonal/>
    </border>
    <border>
      <left/>
      <right style="medium">
        <color rgb="FFD9D9D9"/>
      </right>
      <top/>
      <bottom/>
      <diagonal/>
    </border>
    <border>
      <left style="medium">
        <color rgb="FFD9D9D9"/>
      </left>
      <right style="medium">
        <color rgb="FFD9D9D9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D3D3D3"/>
      </right>
      <top style="medium">
        <color indexed="64"/>
      </top>
      <bottom style="medium">
        <color indexed="64"/>
      </bottom>
      <diagonal/>
    </border>
    <border>
      <left/>
      <right style="thin">
        <color rgb="FFD3D3D3"/>
      </right>
      <top style="medium">
        <color indexed="64"/>
      </top>
      <bottom style="medium">
        <color indexed="64"/>
      </bottom>
      <diagonal/>
    </border>
    <border>
      <left style="thin">
        <color rgb="FFD3D3D3"/>
      </left>
      <right style="thin">
        <color rgb="FFD3D3D3"/>
      </right>
      <top style="medium">
        <color indexed="64"/>
      </top>
      <bottom style="medium">
        <color indexed="64"/>
      </bottom>
      <diagonal/>
    </border>
    <border>
      <left style="thin">
        <color rgb="FFD3D3D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medium">
        <color indexed="64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medium">
        <color indexed="64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medium">
        <color indexed="64"/>
      </bottom>
      <diagonal/>
    </border>
    <border>
      <left style="thin">
        <color rgb="FFD3D3D3"/>
      </left>
      <right style="medium">
        <color indexed="64"/>
      </right>
      <top style="thin">
        <color rgb="FFD3D3D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rgb="FFD3D3D3"/>
      </right>
      <top style="thin">
        <color rgb="FFD3D3D3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indexed="64"/>
      </bottom>
      <diagonal/>
    </border>
    <border>
      <left style="thin">
        <color rgb="FFD3D3D3"/>
      </left>
      <right style="medium">
        <color indexed="64"/>
      </right>
      <top style="thin">
        <color rgb="FFD3D3D3"/>
      </top>
      <bottom style="thin">
        <color indexed="64"/>
      </bottom>
      <diagonal/>
    </border>
    <border>
      <left style="thin">
        <color indexed="64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26" fillId="0" borderId="0"/>
  </cellStyleXfs>
  <cellXfs count="397">
    <xf numFmtId="0" fontId="0" fillId="0" borderId="0" xfId="0"/>
    <xf numFmtId="0" fontId="3" fillId="0" borderId="0" xfId="0" applyFont="1" applyAlignment="1">
      <alignment horizontal="center"/>
    </xf>
    <xf numFmtId="0" fontId="3" fillId="0" borderId="0" xfId="0" applyFont="1"/>
    <xf numFmtId="164" fontId="3" fillId="0" borderId="0" xfId="1" applyNumberFormat="1" applyFont="1"/>
    <xf numFmtId="0" fontId="8" fillId="2" borderId="11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vertical="center" wrapText="1"/>
    </xf>
    <xf numFmtId="164" fontId="8" fillId="2" borderId="11" xfId="1" applyNumberFormat="1" applyFont="1" applyFill="1" applyBorder="1" applyAlignment="1">
      <alignment vertical="center" wrapText="1"/>
    </xf>
    <xf numFmtId="0" fontId="3" fillId="0" borderId="0" xfId="0" applyFont="1" applyAlignment="1">
      <alignment horizontal="center" vertical="top" wrapText="1"/>
    </xf>
    <xf numFmtId="0" fontId="3" fillId="4" borderId="12" xfId="0" applyFont="1" applyFill="1" applyBorder="1" applyAlignment="1">
      <alignment horizontal="center"/>
    </xf>
    <xf numFmtId="0" fontId="6" fillId="4" borderId="13" xfId="0" applyFont="1" applyFill="1" applyBorder="1" applyAlignment="1">
      <alignment horizontal="center"/>
    </xf>
    <xf numFmtId="0" fontId="6" fillId="4" borderId="13" xfId="0" applyFont="1" applyFill="1" applyBorder="1"/>
    <xf numFmtId="164" fontId="7" fillId="4" borderId="13" xfId="1" applyNumberFormat="1" applyFont="1" applyFill="1" applyBorder="1"/>
    <xf numFmtId="0" fontId="7" fillId="4" borderId="13" xfId="0" applyFont="1" applyFill="1" applyBorder="1"/>
    <xf numFmtId="0" fontId="7" fillId="4" borderId="14" xfId="0" applyFont="1" applyFill="1" applyBorder="1"/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7" fillId="0" borderId="6" xfId="0" applyFont="1" applyBorder="1"/>
    <xf numFmtId="164" fontId="7" fillId="0" borderId="6" xfId="1" applyNumberFormat="1" applyFont="1" applyBorder="1"/>
    <xf numFmtId="0" fontId="7" fillId="0" borderId="7" xfId="0" applyFont="1" applyBorder="1"/>
    <xf numFmtId="0" fontId="6" fillId="0" borderId="15" xfId="0" applyFont="1" applyBorder="1" applyAlignment="1">
      <alignment horizontal="center"/>
    </xf>
    <xf numFmtId="0" fontId="6" fillId="0" borderId="14" xfId="0" applyFont="1" applyBorder="1" applyAlignment="1">
      <alignment horizontal="center"/>
    </xf>
    <xf numFmtId="0" fontId="7" fillId="0" borderId="16" xfId="0" applyFont="1" applyBorder="1"/>
    <xf numFmtId="164" fontId="7" fillId="0" borderId="16" xfId="1" applyNumberFormat="1" applyFont="1" applyBorder="1"/>
    <xf numFmtId="0" fontId="7" fillId="0" borderId="17" xfId="0" applyFont="1" applyBorder="1"/>
    <xf numFmtId="0" fontId="7" fillId="0" borderId="15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9" fillId="5" borderId="16" xfId="0" applyFont="1" applyFill="1" applyBorder="1" applyAlignment="1">
      <alignment horizontal="right" vertical="top" wrapText="1"/>
    </xf>
    <xf numFmtId="164" fontId="6" fillId="5" borderId="16" xfId="1" applyNumberFormat="1" applyFont="1" applyFill="1" applyBorder="1" applyAlignment="1">
      <alignment horizontal="center"/>
    </xf>
    <xf numFmtId="0" fontId="7" fillId="5" borderId="16" xfId="0" applyFont="1" applyFill="1" applyBorder="1"/>
    <xf numFmtId="0" fontId="7" fillId="5" borderId="17" xfId="0" applyFont="1" applyFill="1" applyBorder="1"/>
    <xf numFmtId="0" fontId="7" fillId="0" borderId="16" xfId="0" applyFont="1" applyBorder="1" applyAlignment="1">
      <alignment vertical="top" wrapText="1"/>
    </xf>
    <xf numFmtId="0" fontId="7" fillId="6" borderId="15" xfId="0" applyFont="1" applyFill="1" applyBorder="1" applyAlignment="1">
      <alignment horizontal="center"/>
    </xf>
    <xf numFmtId="0" fontId="7" fillId="6" borderId="14" xfId="0" applyFont="1" applyFill="1" applyBorder="1" applyAlignment="1">
      <alignment horizontal="center"/>
    </xf>
    <xf numFmtId="0" fontId="7" fillId="6" borderId="16" xfId="0" applyFont="1" applyFill="1" applyBorder="1"/>
    <xf numFmtId="164" fontId="10" fillId="6" borderId="16" xfId="1" applyNumberFormat="1" applyFont="1" applyFill="1" applyBorder="1"/>
    <xf numFmtId="0" fontId="7" fillId="6" borderId="17" xfId="0" applyFont="1" applyFill="1" applyBorder="1"/>
    <xf numFmtId="0" fontId="7" fillId="2" borderId="20" xfId="0" applyFont="1" applyFill="1" applyBorder="1" applyAlignment="1">
      <alignment horizontal="right"/>
    </xf>
    <xf numFmtId="164" fontId="6" fillId="2" borderId="21" xfId="1" applyNumberFormat="1" applyFont="1" applyFill="1" applyBorder="1" applyAlignment="1">
      <alignment horizontal="center"/>
    </xf>
    <xf numFmtId="0" fontId="6" fillId="2" borderId="22" xfId="0" applyFont="1" applyFill="1" applyBorder="1"/>
    <xf numFmtId="0" fontId="7" fillId="2" borderId="19" xfId="0" applyFont="1" applyFill="1" applyBorder="1"/>
    <xf numFmtId="0" fontId="7" fillId="2" borderId="23" xfId="0" applyFont="1" applyFill="1" applyBorder="1"/>
    <xf numFmtId="0" fontId="7" fillId="0" borderId="0" xfId="0" applyFont="1" applyAlignment="1">
      <alignment horizontal="center"/>
    </xf>
    <xf numFmtId="164" fontId="7" fillId="0" borderId="0" xfId="1" applyNumberFormat="1" applyFont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/>
    <xf numFmtId="164" fontId="21" fillId="0" borderId="0" xfId="1" applyNumberFormat="1" applyFont="1"/>
    <xf numFmtId="0" fontId="0" fillId="6" borderId="0" xfId="0" applyFill="1"/>
    <xf numFmtId="0" fontId="25" fillId="6" borderId="0" xfId="3" applyFont="1" applyFill="1"/>
    <xf numFmtId="0" fontId="23" fillId="6" borderId="0" xfId="3" applyFill="1"/>
    <xf numFmtId="0" fontId="23" fillId="3" borderId="0" xfId="3" applyFill="1"/>
    <xf numFmtId="0" fontId="24" fillId="6" borderId="0" xfId="2" applyFill="1"/>
    <xf numFmtId="0" fontId="22" fillId="6" borderId="0" xfId="3" applyFont="1" applyFill="1"/>
    <xf numFmtId="0" fontId="22" fillId="6" borderId="34" xfId="3" applyFont="1" applyFill="1" applyBorder="1"/>
    <xf numFmtId="0" fontId="23" fillId="6" borderId="34" xfId="3" applyFill="1" applyBorder="1"/>
    <xf numFmtId="0" fontId="7" fillId="3" borderId="0" xfId="3" applyFont="1" applyFill="1"/>
    <xf numFmtId="0" fontId="7" fillId="6" borderId="45" xfId="3" applyFont="1" applyFill="1" applyBorder="1"/>
    <xf numFmtId="0" fontId="6" fillId="6" borderId="45" xfId="3" applyFont="1" applyFill="1" applyBorder="1"/>
    <xf numFmtId="0" fontId="7" fillId="6" borderId="46" xfId="3" applyFont="1" applyFill="1" applyBorder="1"/>
    <xf numFmtId="0" fontId="7" fillId="6" borderId="0" xfId="3" applyFont="1" applyFill="1"/>
    <xf numFmtId="0" fontId="6" fillId="6" borderId="0" xfId="3" applyFont="1" applyFill="1"/>
    <xf numFmtId="0" fontId="7" fillId="6" borderId="26" xfId="3" applyFont="1" applyFill="1" applyBorder="1"/>
    <xf numFmtId="0" fontId="7" fillId="6" borderId="33" xfId="3" applyFont="1" applyFill="1" applyBorder="1"/>
    <xf numFmtId="0" fontId="6" fillId="6" borderId="33" xfId="3" applyFont="1" applyFill="1" applyBorder="1"/>
    <xf numFmtId="0" fontId="7" fillId="6" borderId="29" xfId="3" applyFont="1" applyFill="1" applyBorder="1"/>
    <xf numFmtId="0" fontId="7" fillId="2" borderId="6" xfId="3" applyFont="1" applyFill="1" applyBorder="1" applyAlignment="1">
      <alignment horizontal="center" vertical="center"/>
    </xf>
    <xf numFmtId="0" fontId="7" fillId="2" borderId="5" xfId="3" applyFont="1" applyFill="1" applyBorder="1" applyAlignment="1">
      <alignment horizontal="center" vertical="center" wrapText="1"/>
    </xf>
    <xf numFmtId="0" fontId="7" fillId="2" borderId="5" xfId="3" applyFont="1" applyFill="1" applyBorder="1" applyAlignment="1">
      <alignment horizontal="center" vertical="center"/>
    </xf>
    <xf numFmtId="0" fontId="6" fillId="2" borderId="5" xfId="3" applyFont="1" applyFill="1" applyBorder="1" applyAlignment="1">
      <alignment horizontal="center" vertical="center" wrapText="1"/>
    </xf>
    <xf numFmtId="0" fontId="6" fillId="2" borderId="12" xfId="3" applyFont="1" applyFill="1" applyBorder="1" applyAlignment="1">
      <alignment vertical="center"/>
    </xf>
    <xf numFmtId="0" fontId="6" fillId="2" borderId="16" xfId="3" applyFont="1" applyFill="1" applyBorder="1" applyAlignment="1">
      <alignment vertical="center"/>
    </xf>
    <xf numFmtId="0" fontId="6" fillId="2" borderId="50" xfId="3" applyFont="1" applyFill="1" applyBorder="1" applyAlignment="1">
      <alignment vertical="center"/>
    </xf>
    <xf numFmtId="44" fontId="6" fillId="2" borderId="16" xfId="3" applyNumberFormat="1" applyFont="1" applyFill="1" applyBorder="1" applyAlignment="1">
      <alignment vertical="center"/>
    </xf>
    <xf numFmtId="0" fontId="7" fillId="3" borderId="6" xfId="3" applyFont="1" applyFill="1" applyBorder="1" applyAlignment="1">
      <alignment vertical="center"/>
    </xf>
    <xf numFmtId="164" fontId="7" fillId="6" borderId="16" xfId="4" applyNumberFormat="1" applyFont="1" applyFill="1" applyBorder="1" applyAlignment="1">
      <alignment vertical="center"/>
    </xf>
    <xf numFmtId="164" fontId="7" fillId="3" borderId="16" xfId="4" applyNumberFormat="1" applyFont="1" applyFill="1" applyBorder="1" applyAlignment="1">
      <alignment vertical="center"/>
    </xf>
    <xf numFmtId="164" fontId="7" fillId="3" borderId="5" xfId="4" applyNumberFormat="1" applyFont="1" applyFill="1" applyBorder="1" applyAlignment="1">
      <alignment vertical="center"/>
    </xf>
    <xf numFmtId="164" fontId="6" fillId="3" borderId="5" xfId="4" applyNumberFormat="1" applyFont="1" applyFill="1" applyBorder="1" applyAlignment="1">
      <alignment vertical="center"/>
    </xf>
    <xf numFmtId="164" fontId="7" fillId="3" borderId="14" xfId="4" applyNumberFormat="1" applyFont="1" applyFill="1" applyBorder="1" applyAlignment="1">
      <alignment vertical="center"/>
    </xf>
    <xf numFmtId="0" fontId="9" fillId="3" borderId="50" xfId="3" applyFont="1" applyFill="1" applyBorder="1" applyAlignment="1">
      <alignment vertical="center"/>
    </xf>
    <xf numFmtId="164" fontId="9" fillId="6" borderId="16" xfId="4" applyNumberFormat="1" applyFont="1" applyFill="1" applyBorder="1" applyAlignment="1">
      <alignment vertical="center"/>
    </xf>
    <xf numFmtId="164" fontId="9" fillId="3" borderId="16" xfId="4" applyNumberFormat="1" applyFont="1" applyFill="1" applyBorder="1" applyAlignment="1">
      <alignment vertical="center"/>
    </xf>
    <xf numFmtId="164" fontId="6" fillId="2" borderId="16" xfId="4" applyNumberFormat="1" applyFont="1" applyFill="1" applyBorder="1" applyAlignment="1">
      <alignment vertical="center"/>
    </xf>
    <xf numFmtId="0" fontId="6" fillId="6" borderId="50" xfId="3" applyFont="1" applyFill="1" applyBorder="1" applyAlignment="1">
      <alignment vertical="center"/>
    </xf>
    <xf numFmtId="43" fontId="6" fillId="6" borderId="16" xfId="4" applyFont="1" applyFill="1" applyBorder="1" applyAlignment="1">
      <alignment vertical="center"/>
    </xf>
    <xf numFmtId="164" fontId="6" fillId="7" borderId="16" xfId="4" applyNumberFormat="1" applyFont="1" applyFill="1" applyBorder="1" applyAlignment="1">
      <alignment vertical="center"/>
    </xf>
    <xf numFmtId="164" fontId="6" fillId="6" borderId="16" xfId="4" applyNumberFormat="1" applyFont="1" applyFill="1" applyBorder="1" applyAlignment="1">
      <alignment vertical="center"/>
    </xf>
    <xf numFmtId="43" fontId="6" fillId="2" borderId="16" xfId="4" applyFont="1" applyFill="1" applyBorder="1" applyAlignment="1">
      <alignment vertical="center"/>
    </xf>
    <xf numFmtId="0" fontId="6" fillId="3" borderId="0" xfId="3" applyFont="1" applyFill="1"/>
    <xf numFmtId="0" fontId="6" fillId="2" borderId="18" xfId="3" applyFont="1" applyFill="1" applyBorder="1"/>
    <xf numFmtId="0" fontId="27" fillId="3" borderId="0" xfId="3" applyFont="1" applyFill="1"/>
    <xf numFmtId="43" fontId="27" fillId="3" borderId="0" xfId="3" applyNumberFormat="1" applyFont="1" applyFill="1"/>
    <xf numFmtId="0" fontId="3" fillId="0" borderId="0" xfId="3" applyFont="1"/>
    <xf numFmtId="0" fontId="28" fillId="8" borderId="57" xfId="3" applyFont="1" applyFill="1" applyBorder="1" applyAlignment="1">
      <alignment horizontal="center" vertical="center" wrapText="1" readingOrder="1"/>
    </xf>
    <xf numFmtId="0" fontId="28" fillId="8" borderId="58" xfId="3" applyFont="1" applyFill="1" applyBorder="1" applyAlignment="1">
      <alignment horizontal="center" vertical="center" wrapText="1" readingOrder="1"/>
    </xf>
    <xf numFmtId="0" fontId="28" fillId="8" borderId="59" xfId="3" applyFont="1" applyFill="1" applyBorder="1" applyAlignment="1">
      <alignment horizontal="center" vertical="center" wrapText="1" readingOrder="1"/>
    </xf>
    <xf numFmtId="0" fontId="28" fillId="8" borderId="60" xfId="3" applyFont="1" applyFill="1" applyBorder="1" applyAlignment="1">
      <alignment horizontal="center" vertical="center" wrapText="1" readingOrder="1"/>
    </xf>
    <xf numFmtId="0" fontId="21" fillId="0" borderId="62" xfId="3" applyFont="1" applyBorder="1" applyAlignment="1">
      <alignment horizontal="left" vertical="top"/>
    </xf>
    <xf numFmtId="0" fontId="29" fillId="0" borderId="62" xfId="3" applyFont="1" applyBorder="1" applyAlignment="1">
      <alignment horizontal="center" vertical="center"/>
    </xf>
    <xf numFmtId="0" fontId="28" fillId="9" borderId="63" xfId="3" applyFont="1" applyFill="1" applyBorder="1" applyAlignment="1">
      <alignment horizontal="center" vertical="center" wrapText="1" readingOrder="1"/>
    </xf>
    <xf numFmtId="0" fontId="30" fillId="9" borderId="63" xfId="3" applyFont="1" applyFill="1" applyBorder="1" applyAlignment="1">
      <alignment vertical="center" wrapText="1" readingOrder="1"/>
    </xf>
    <xf numFmtId="0" fontId="30" fillId="9" borderId="64" xfId="3" applyFont="1" applyFill="1" applyBorder="1" applyAlignment="1">
      <alignment vertical="center" wrapText="1" readingOrder="1"/>
    </xf>
    <xf numFmtId="0" fontId="28" fillId="10" borderId="65" xfId="3" applyFont="1" applyFill="1" applyBorder="1" applyAlignment="1">
      <alignment horizontal="center" vertical="center" wrapText="1" readingOrder="1"/>
    </xf>
    <xf numFmtId="0" fontId="30" fillId="10" borderId="65" xfId="3" applyFont="1" applyFill="1" applyBorder="1" applyAlignment="1">
      <alignment vertical="center" wrapText="1" readingOrder="1"/>
    </xf>
    <xf numFmtId="0" fontId="30" fillId="10" borderId="66" xfId="3" applyFont="1" applyFill="1" applyBorder="1" applyAlignment="1">
      <alignment vertical="center" wrapText="1" readingOrder="1"/>
    </xf>
    <xf numFmtId="0" fontId="21" fillId="0" borderId="6" xfId="3" applyFont="1" applyBorder="1" applyAlignment="1">
      <alignment horizontal="left" vertical="top"/>
    </xf>
    <xf numFmtId="0" fontId="29" fillId="0" borderId="6" xfId="3" applyFont="1" applyBorder="1" applyAlignment="1">
      <alignment horizontal="center" vertical="center"/>
    </xf>
    <xf numFmtId="0" fontId="21" fillId="0" borderId="11" xfId="3" applyFont="1" applyBorder="1" applyAlignment="1">
      <alignment horizontal="left" vertical="top"/>
    </xf>
    <xf numFmtId="0" fontId="21" fillId="0" borderId="68" xfId="3" applyFont="1" applyBorder="1" applyAlignment="1">
      <alignment horizontal="left" vertical="top"/>
    </xf>
    <xf numFmtId="0" fontId="28" fillId="11" borderId="69" xfId="3" applyFont="1" applyFill="1" applyBorder="1" applyAlignment="1">
      <alignment horizontal="center" vertical="center" wrapText="1" readingOrder="1"/>
    </xf>
    <xf numFmtId="0" fontId="30" fillId="11" borderId="69" xfId="3" applyFont="1" applyFill="1" applyBorder="1" applyAlignment="1">
      <alignment vertical="center" wrapText="1" readingOrder="1"/>
    </xf>
    <xf numFmtId="0" fontId="30" fillId="11" borderId="70" xfId="3" applyFont="1" applyFill="1" applyBorder="1" applyAlignment="1">
      <alignment vertical="center" wrapText="1" readingOrder="1"/>
    </xf>
    <xf numFmtId="0" fontId="31" fillId="0" borderId="0" xfId="3" applyFont="1"/>
    <xf numFmtId="0" fontId="32" fillId="0" borderId="0" xfId="3" applyFont="1"/>
    <xf numFmtId="0" fontId="15" fillId="0" borderId="0" xfId="3" applyFont="1"/>
    <xf numFmtId="0" fontId="36" fillId="2" borderId="12" xfId="3" applyFont="1" applyFill="1" applyBorder="1" applyAlignment="1">
      <alignment horizontal="center" vertical="center" wrapText="1"/>
    </xf>
    <xf numFmtId="0" fontId="36" fillId="2" borderId="11" xfId="3" applyFont="1" applyFill="1" applyBorder="1" applyAlignment="1">
      <alignment horizontal="center" vertical="center"/>
    </xf>
    <xf numFmtId="0" fontId="36" fillId="2" borderId="16" xfId="3" applyFont="1" applyFill="1" applyBorder="1" applyAlignment="1">
      <alignment horizontal="center" vertical="center" wrapText="1"/>
    </xf>
    <xf numFmtId="0" fontId="36" fillId="2" borderId="12" xfId="3" applyFont="1" applyFill="1" applyBorder="1" applyAlignment="1">
      <alignment horizontal="center" vertical="center"/>
    </xf>
    <xf numFmtId="0" fontId="32" fillId="2" borderId="16" xfId="3" applyFont="1" applyFill="1" applyBorder="1" applyAlignment="1">
      <alignment horizontal="left" vertical="center"/>
    </xf>
    <xf numFmtId="0" fontId="32" fillId="2" borderId="16" xfId="3" applyFont="1" applyFill="1" applyBorder="1" applyAlignment="1">
      <alignment horizontal="center" vertical="center"/>
    </xf>
    <xf numFmtId="0" fontId="33" fillId="0" borderId="11" xfId="3" applyFont="1" applyBorder="1" applyAlignment="1">
      <alignment horizontal="left" vertical="top" wrapText="1"/>
    </xf>
    <xf numFmtId="0" fontId="36" fillId="3" borderId="16" xfId="3" applyFont="1" applyFill="1" applyBorder="1" applyAlignment="1">
      <alignment horizontal="center" vertical="center" wrapText="1"/>
    </xf>
    <xf numFmtId="0" fontId="36" fillId="0" borderId="16" xfId="3" applyFont="1" applyBorder="1" applyAlignment="1">
      <alignment horizontal="center" vertical="center" wrapText="1"/>
    </xf>
    <xf numFmtId="0" fontId="36" fillId="3" borderId="16" xfId="3" applyFont="1" applyFill="1" applyBorder="1" applyAlignment="1">
      <alignment horizontal="center" vertical="center"/>
    </xf>
    <xf numFmtId="0" fontId="36" fillId="3" borderId="16" xfId="3" applyFont="1" applyFill="1" applyBorder="1" applyAlignment="1">
      <alignment horizontal="left" vertical="top"/>
    </xf>
    <xf numFmtId="0" fontId="33" fillId="3" borderId="16" xfId="3" applyFont="1" applyFill="1" applyBorder="1" applyAlignment="1">
      <alignment horizontal="center" vertical="center"/>
    </xf>
    <xf numFmtId="165" fontId="33" fillId="3" borderId="16" xfId="6" applyNumberFormat="1" applyFont="1" applyFill="1" applyBorder="1" applyAlignment="1">
      <alignment horizontal="center" vertical="center"/>
    </xf>
    <xf numFmtId="0" fontId="37" fillId="0" borderId="0" xfId="3" applyFont="1"/>
    <xf numFmtId="0" fontId="37" fillId="0" borderId="0" xfId="3" applyFont="1" applyAlignment="1">
      <alignment horizontal="center"/>
    </xf>
    <xf numFmtId="0" fontId="38" fillId="0" borderId="0" xfId="3" applyFont="1"/>
    <xf numFmtId="0" fontId="39" fillId="13" borderId="27" xfId="3" applyFont="1" applyFill="1" applyBorder="1" applyAlignment="1">
      <alignment vertical="center" wrapText="1"/>
    </xf>
    <xf numFmtId="0" fontId="40" fillId="13" borderId="24" xfId="3" applyFont="1" applyFill="1" applyBorder="1" applyAlignment="1">
      <alignment horizontal="center" vertical="center" wrapText="1"/>
    </xf>
    <xf numFmtId="0" fontId="40" fillId="13" borderId="24" xfId="3" applyFont="1" applyFill="1" applyBorder="1" applyAlignment="1">
      <alignment vertical="center" wrapText="1"/>
    </xf>
    <xf numFmtId="0" fontId="39" fillId="0" borderId="29" xfId="3" applyFont="1" applyBorder="1" applyAlignment="1">
      <alignment horizontal="center" vertical="center" wrapText="1"/>
    </xf>
    <xf numFmtId="0" fontId="41" fillId="0" borderId="29" xfId="3" applyFont="1" applyBorder="1" applyAlignment="1">
      <alignment vertical="center" wrapText="1"/>
    </xf>
    <xf numFmtId="0" fontId="39" fillId="0" borderId="28" xfId="3" applyFont="1" applyBorder="1" applyAlignment="1">
      <alignment vertical="center" wrapText="1"/>
    </xf>
    <xf numFmtId="0" fontId="39" fillId="0" borderId="31" xfId="3" applyFont="1" applyBorder="1" applyAlignment="1">
      <alignment horizontal="center" vertical="center" wrapText="1"/>
    </xf>
    <xf numFmtId="0" fontId="41" fillId="0" borderId="26" xfId="3" applyFont="1" applyBorder="1" applyAlignment="1">
      <alignment vertical="center" wrapText="1"/>
    </xf>
    <xf numFmtId="0" fontId="41" fillId="0" borderId="28" xfId="3" applyFont="1" applyBorder="1" applyAlignment="1">
      <alignment vertical="center" wrapText="1"/>
    </xf>
    <xf numFmtId="0" fontId="42" fillId="0" borderId="0" xfId="7" applyFont="1" applyAlignment="1">
      <alignment vertical="center"/>
    </xf>
    <xf numFmtId="0" fontId="43" fillId="0" borderId="0" xfId="7" applyFont="1" applyAlignment="1">
      <alignment vertical="center" wrapText="1"/>
    </xf>
    <xf numFmtId="0" fontId="43" fillId="0" borderId="0" xfId="7" applyFont="1" applyAlignment="1">
      <alignment vertical="center"/>
    </xf>
    <xf numFmtId="0" fontId="44" fillId="0" borderId="0" xfId="7" applyFont="1" applyAlignment="1">
      <alignment vertical="center"/>
    </xf>
    <xf numFmtId="0" fontId="43" fillId="14" borderId="18" xfId="7" applyFont="1" applyFill="1" applyBorder="1" applyAlignment="1">
      <alignment vertical="center"/>
    </xf>
    <xf numFmtId="0" fontId="26" fillId="0" borderId="0" xfId="7" applyAlignment="1">
      <alignment vertical="center"/>
    </xf>
    <xf numFmtId="0" fontId="26" fillId="0" borderId="0" xfId="7"/>
    <xf numFmtId="0" fontId="47" fillId="17" borderId="0" xfId="7" applyFont="1" applyFill="1" applyAlignment="1">
      <alignment vertical="center" wrapText="1"/>
    </xf>
    <xf numFmtId="0" fontId="26" fillId="0" borderId="0" xfId="7" applyAlignment="1">
      <alignment vertical="center" wrapText="1"/>
    </xf>
    <xf numFmtId="0" fontId="26" fillId="15" borderId="0" xfId="7" applyFill="1" applyAlignment="1">
      <alignment vertical="center" wrapText="1"/>
    </xf>
    <xf numFmtId="0" fontId="48" fillId="0" borderId="0" xfId="7" applyFont="1" applyAlignment="1">
      <alignment vertical="center" wrapText="1"/>
    </xf>
    <xf numFmtId="0" fontId="49" fillId="0" borderId="0" xfId="0" applyFont="1" applyAlignment="1">
      <alignment horizontal="center" vertical="center"/>
    </xf>
    <xf numFmtId="0" fontId="13" fillId="0" borderId="0" xfId="0" applyFont="1"/>
    <xf numFmtId="0" fontId="13" fillId="0" borderId="0" xfId="0" applyFont="1" applyAlignment="1">
      <alignment horizontal="center" vertical="center"/>
    </xf>
    <xf numFmtId="0" fontId="13" fillId="0" borderId="28" xfId="0" applyFont="1" applyBorder="1" applyAlignment="1">
      <alignment vertical="center"/>
    </xf>
    <xf numFmtId="0" fontId="13" fillId="0" borderId="29" xfId="0" applyFont="1" applyBorder="1" applyAlignment="1">
      <alignment vertical="center"/>
    </xf>
    <xf numFmtId="0" fontId="13" fillId="0" borderId="29" xfId="0" applyFont="1" applyBorder="1" applyAlignment="1">
      <alignment vertical="center" wrapText="1"/>
    </xf>
    <xf numFmtId="0" fontId="13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43" fillId="2" borderId="18" xfId="0" applyFont="1" applyFill="1" applyBorder="1" applyAlignment="1">
      <alignment vertical="center"/>
    </xf>
    <xf numFmtId="0" fontId="43" fillId="2" borderId="24" xfId="0" applyFont="1" applyFill="1" applyBorder="1" applyAlignment="1">
      <alignment vertical="center"/>
    </xf>
    <xf numFmtId="0" fontId="43" fillId="2" borderId="19" xfId="0" applyFont="1" applyFill="1" applyBorder="1" applyAlignment="1">
      <alignment vertical="center"/>
    </xf>
    <xf numFmtId="0" fontId="13" fillId="2" borderId="19" xfId="0" applyFont="1" applyFill="1" applyBorder="1" applyAlignment="1">
      <alignment vertical="center"/>
    </xf>
    <xf numFmtId="0" fontId="13" fillId="2" borderId="19" xfId="0" applyFont="1" applyFill="1" applyBorder="1" applyAlignment="1">
      <alignment vertical="center" wrapText="1"/>
    </xf>
    <xf numFmtId="0" fontId="13" fillId="0" borderId="28" xfId="0" applyFont="1" applyBorder="1" applyAlignment="1">
      <alignment vertical="top"/>
    </xf>
    <xf numFmtId="0" fontId="13" fillId="0" borderId="29" xfId="0" applyFont="1" applyBorder="1" applyAlignment="1">
      <alignment vertical="top"/>
    </xf>
    <xf numFmtId="0" fontId="13" fillId="0" borderId="29" xfId="0" applyFont="1" applyBorder="1" applyAlignment="1">
      <alignment vertical="top" wrapText="1"/>
    </xf>
    <xf numFmtId="0" fontId="13" fillId="0" borderId="18" xfId="0" applyFont="1" applyBorder="1" applyAlignment="1">
      <alignment vertical="top"/>
    </xf>
    <xf numFmtId="0" fontId="13" fillId="0" borderId="24" xfId="0" applyFont="1" applyBorder="1" applyAlignment="1">
      <alignment vertical="top"/>
    </xf>
    <xf numFmtId="0" fontId="32" fillId="2" borderId="16" xfId="3" applyFont="1" applyFill="1" applyBorder="1" applyAlignment="1">
      <alignment vertical="center"/>
    </xf>
    <xf numFmtId="0" fontId="50" fillId="0" borderId="0" xfId="3" applyFont="1"/>
    <xf numFmtId="0" fontId="15" fillId="2" borderId="18" xfId="0" applyFont="1" applyFill="1" applyBorder="1" applyAlignment="1">
      <alignment vertical="center"/>
    </xf>
    <xf numFmtId="0" fontId="43" fillId="2" borderId="26" xfId="0" applyFont="1" applyFill="1" applyBorder="1" applyAlignment="1">
      <alignment horizontal="center" vertical="center"/>
    </xf>
    <xf numFmtId="0" fontId="43" fillId="2" borderId="26" xfId="0" applyFont="1" applyFill="1" applyBorder="1" applyAlignment="1">
      <alignment horizontal="center" vertical="center" wrapText="1"/>
    </xf>
    <xf numFmtId="0" fontId="29" fillId="0" borderId="62" xfId="3" applyFont="1" applyBorder="1" applyAlignment="1">
      <alignment vertical="center"/>
    </xf>
    <xf numFmtId="0" fontId="29" fillId="0" borderId="6" xfId="3" applyFont="1" applyBorder="1" applyAlignment="1">
      <alignment vertical="center"/>
    </xf>
    <xf numFmtId="0" fontId="3" fillId="0" borderId="0" xfId="3" applyFont="1" applyAlignment="1">
      <alignment horizontal="center"/>
    </xf>
    <xf numFmtId="0" fontId="29" fillId="0" borderId="11" xfId="3" applyFont="1" applyBorder="1" applyAlignment="1">
      <alignment vertical="center"/>
    </xf>
    <xf numFmtId="0" fontId="29" fillId="0" borderId="68" xfId="3" applyFont="1" applyBorder="1" applyAlignment="1">
      <alignment vertical="center"/>
    </xf>
    <xf numFmtId="0" fontId="30" fillId="9" borderId="63" xfId="3" applyFont="1" applyFill="1" applyBorder="1" applyAlignment="1">
      <alignment horizontal="center" vertical="center" wrapText="1" readingOrder="1"/>
    </xf>
    <xf numFmtId="0" fontId="30" fillId="10" borderId="65" xfId="3" applyFont="1" applyFill="1" applyBorder="1" applyAlignment="1">
      <alignment horizontal="center" vertical="center" wrapText="1" readingOrder="1"/>
    </xf>
    <xf numFmtId="0" fontId="30" fillId="11" borderId="69" xfId="3" applyFont="1" applyFill="1" applyBorder="1" applyAlignment="1">
      <alignment horizontal="center" vertical="center" wrapText="1" readingOrder="1"/>
    </xf>
    <xf numFmtId="0" fontId="2" fillId="6" borderId="0" xfId="3" applyFont="1" applyFill="1"/>
    <xf numFmtId="0" fontId="15" fillId="0" borderId="0" xfId="0" applyFont="1"/>
    <xf numFmtId="164" fontId="36" fillId="3" borderId="16" xfId="1" applyNumberFormat="1" applyFont="1" applyFill="1" applyBorder="1" applyAlignment="1">
      <alignment horizontal="center" vertical="center"/>
    </xf>
    <xf numFmtId="164" fontId="32" fillId="2" borderId="16" xfId="1" applyNumberFormat="1" applyFont="1" applyFill="1" applyBorder="1" applyAlignment="1">
      <alignment horizontal="center" vertical="center"/>
    </xf>
    <xf numFmtId="0" fontId="36" fillId="6" borderId="16" xfId="3" applyFont="1" applyFill="1" applyBorder="1" applyAlignment="1">
      <alignment vertical="top"/>
    </xf>
    <xf numFmtId="164" fontId="36" fillId="6" borderId="16" xfId="1" applyNumberFormat="1" applyFont="1" applyFill="1" applyBorder="1" applyAlignment="1">
      <alignment horizontal="center" vertical="center"/>
    </xf>
    <xf numFmtId="0" fontId="36" fillId="6" borderId="16" xfId="3" applyFont="1" applyFill="1" applyBorder="1" applyAlignment="1">
      <alignment horizontal="left" vertical="top"/>
    </xf>
    <xf numFmtId="0" fontId="3" fillId="0" borderId="0" xfId="0" quotePrefix="1" applyFont="1"/>
    <xf numFmtId="0" fontId="34" fillId="2" borderId="16" xfId="3" applyFont="1" applyFill="1" applyBorder="1" applyAlignment="1">
      <alignment horizontal="left" vertical="center"/>
    </xf>
    <xf numFmtId="0" fontId="34" fillId="2" borderId="16" xfId="3" applyFont="1" applyFill="1" applyBorder="1" applyAlignment="1">
      <alignment horizontal="center" vertical="center" wrapText="1"/>
    </xf>
    <xf numFmtId="0" fontId="36" fillId="2" borderId="12" xfId="3" applyFont="1" applyFill="1" applyBorder="1" applyAlignment="1">
      <alignment horizontal="center" vertical="center" wrapText="1"/>
    </xf>
    <xf numFmtId="0" fontId="36" fillId="2" borderId="14" xfId="3" applyFont="1" applyFill="1" applyBorder="1" applyAlignment="1">
      <alignment horizontal="center" vertical="center" wrapText="1"/>
    </xf>
    <xf numFmtId="0" fontId="36" fillId="2" borderId="11" xfId="3" applyFont="1" applyFill="1" applyBorder="1" applyAlignment="1">
      <alignment horizontal="center" vertical="center" wrapText="1"/>
    </xf>
    <xf numFmtId="0" fontId="36" fillId="2" borderId="6" xfId="3" applyFont="1" applyFill="1" applyBorder="1" applyAlignment="1">
      <alignment horizontal="center" vertical="center" wrapText="1"/>
    </xf>
    <xf numFmtId="0" fontId="36" fillId="2" borderId="11" xfId="3" applyFont="1" applyFill="1" applyBorder="1" applyAlignment="1">
      <alignment horizontal="center" vertical="center"/>
    </xf>
    <xf numFmtId="0" fontId="36" fillId="2" borderId="6" xfId="3" applyFont="1" applyFill="1" applyBorder="1" applyAlignment="1">
      <alignment horizontal="center" vertical="center"/>
    </xf>
    <xf numFmtId="0" fontId="36" fillId="2" borderId="62" xfId="3" applyFont="1" applyFill="1" applyBorder="1" applyAlignment="1">
      <alignment horizontal="center" vertical="center" wrapText="1"/>
    </xf>
    <xf numFmtId="0" fontId="32" fillId="2" borderId="16" xfId="3" applyFont="1" applyFill="1" applyBorder="1" applyAlignment="1">
      <alignment horizontal="left" vertical="center"/>
    </xf>
    <xf numFmtId="0" fontId="33" fillId="12" borderId="16" xfId="3" applyFont="1" applyFill="1" applyBorder="1" applyAlignment="1">
      <alignment horizontal="center" vertical="center" wrapText="1"/>
    </xf>
    <xf numFmtId="0" fontId="33" fillId="0" borderId="16" xfId="3" applyFont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left" vertical="top" wrapText="1"/>
    </xf>
    <xf numFmtId="0" fontId="20" fillId="2" borderId="19" xfId="0" applyFont="1" applyFill="1" applyBorder="1" applyAlignment="1">
      <alignment horizontal="left" vertical="top" wrapText="1"/>
    </xf>
    <xf numFmtId="0" fontId="18" fillId="2" borderId="19" xfId="0" applyFont="1" applyFill="1" applyBorder="1" applyAlignment="1">
      <alignment horizontal="left" vertical="top" wrapText="1"/>
    </xf>
    <xf numFmtId="0" fontId="18" fillId="2" borderId="24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6" fillId="0" borderId="4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7" fillId="0" borderId="6" xfId="0" applyFont="1" applyBorder="1" applyAlignment="1">
      <alignment horizontal="left"/>
    </xf>
    <xf numFmtId="0" fontId="7" fillId="0" borderId="7" xfId="0" applyFont="1" applyBorder="1" applyAlignment="1">
      <alignment horizontal="left"/>
    </xf>
    <xf numFmtId="0" fontId="6" fillId="3" borderId="8" xfId="0" applyFont="1" applyFill="1" applyBorder="1"/>
    <xf numFmtId="0" fontId="6" fillId="3" borderId="9" xfId="0" applyFont="1" applyFill="1" applyBorder="1"/>
    <xf numFmtId="0" fontId="7" fillId="3" borderId="9" xfId="0" applyFont="1" applyFill="1" applyBorder="1"/>
    <xf numFmtId="0" fontId="7" fillId="3" borderId="10" xfId="0" applyFont="1" applyFill="1" applyBorder="1"/>
    <xf numFmtId="0" fontId="6" fillId="2" borderId="18" xfId="0" applyFont="1" applyFill="1" applyBorder="1" applyAlignment="1">
      <alignment horizontal="right"/>
    </xf>
    <xf numFmtId="0" fontId="6" fillId="2" borderId="19" xfId="0" applyFont="1" applyFill="1" applyBorder="1" applyAlignment="1">
      <alignment horizontal="right"/>
    </xf>
    <xf numFmtId="0" fontId="7" fillId="2" borderId="20" xfId="0" applyFont="1" applyFill="1" applyBorder="1" applyAlignment="1">
      <alignment horizontal="right"/>
    </xf>
    <xf numFmtId="0" fontId="11" fillId="2" borderId="18" xfId="0" applyFont="1" applyFill="1" applyBorder="1" applyAlignment="1">
      <alignment horizontal="left" vertical="top" wrapText="1"/>
    </xf>
    <xf numFmtId="0" fontId="11" fillId="2" borderId="19" xfId="0" applyFont="1" applyFill="1" applyBorder="1" applyAlignment="1">
      <alignment horizontal="left" vertical="top" wrapText="1"/>
    </xf>
    <xf numFmtId="0" fontId="13" fillId="2" borderId="19" xfId="0" applyFont="1" applyFill="1" applyBorder="1" applyAlignment="1">
      <alignment horizontal="left" vertical="top" wrapText="1"/>
    </xf>
    <xf numFmtId="0" fontId="13" fillId="2" borderId="24" xfId="0" applyFont="1" applyFill="1" applyBorder="1" applyAlignment="1">
      <alignment horizontal="left" vertical="top" wrapText="1"/>
    </xf>
    <xf numFmtId="0" fontId="11" fillId="2" borderId="25" xfId="0" applyFont="1" applyFill="1" applyBorder="1" applyAlignment="1">
      <alignment horizontal="left" vertical="top" wrapText="1"/>
    </xf>
    <xf numFmtId="0" fontId="11" fillId="2" borderId="0" xfId="0" applyFont="1" applyFill="1" applyAlignment="1">
      <alignment horizontal="left" vertical="top" wrapText="1"/>
    </xf>
    <xf numFmtId="0" fontId="11" fillId="2" borderId="26" xfId="0" applyFont="1" applyFill="1" applyBorder="1" applyAlignment="1">
      <alignment horizontal="left" vertical="top" wrapText="1"/>
    </xf>
    <xf numFmtId="0" fontId="11" fillId="2" borderId="24" xfId="0" applyFont="1" applyFill="1" applyBorder="1" applyAlignment="1">
      <alignment horizontal="left" vertical="top" wrapText="1"/>
    </xf>
    <xf numFmtId="0" fontId="14" fillId="2" borderId="18" xfId="0" applyFont="1" applyFill="1" applyBorder="1" applyAlignment="1">
      <alignment horizontal="left" vertical="top" wrapText="1"/>
    </xf>
    <xf numFmtId="0" fontId="14" fillId="2" borderId="19" xfId="0" applyFont="1" applyFill="1" applyBorder="1" applyAlignment="1">
      <alignment horizontal="left" vertical="top" wrapText="1"/>
    </xf>
    <xf numFmtId="0" fontId="16" fillId="2" borderId="18" xfId="0" applyFont="1" applyFill="1" applyBorder="1" applyAlignment="1">
      <alignment horizontal="left" vertical="top" wrapText="1"/>
    </xf>
    <xf numFmtId="0" fontId="16" fillId="2" borderId="19" xfId="0" applyFont="1" applyFill="1" applyBorder="1" applyAlignment="1">
      <alignment horizontal="left" vertical="top" wrapText="1"/>
    </xf>
    <xf numFmtId="0" fontId="20" fillId="2" borderId="25" xfId="0" applyFont="1" applyFill="1" applyBorder="1" applyAlignment="1">
      <alignment horizontal="left" vertical="top" wrapText="1"/>
    </xf>
    <xf numFmtId="0" fontId="20" fillId="2" borderId="0" xfId="0" applyFont="1" applyFill="1" applyAlignment="1">
      <alignment horizontal="left" vertical="top" wrapText="1"/>
    </xf>
    <xf numFmtId="0" fontId="18" fillId="2" borderId="0" xfId="0" applyFont="1" applyFill="1" applyAlignment="1">
      <alignment horizontal="left" vertical="top" wrapText="1"/>
    </xf>
    <xf numFmtId="0" fontId="18" fillId="2" borderId="26" xfId="0" applyFont="1" applyFill="1" applyBorder="1" applyAlignment="1">
      <alignment horizontal="left" vertical="top" wrapText="1"/>
    </xf>
    <xf numFmtId="0" fontId="43" fillId="2" borderId="31" xfId="0" applyFont="1" applyFill="1" applyBorder="1" applyAlignment="1">
      <alignment horizontal="center" vertical="center" wrapText="1"/>
    </xf>
    <xf numFmtId="0" fontId="43" fillId="2" borderId="30" xfId="0" applyFont="1" applyFill="1" applyBorder="1" applyAlignment="1">
      <alignment horizontal="center" vertical="center" wrapText="1"/>
    </xf>
    <xf numFmtId="0" fontId="43" fillId="2" borderId="44" xfId="0" applyFont="1" applyFill="1" applyBorder="1" applyAlignment="1">
      <alignment vertical="center"/>
    </xf>
    <xf numFmtId="0" fontId="43" fillId="2" borderId="46" xfId="0" applyFont="1" applyFill="1" applyBorder="1" applyAlignment="1">
      <alignment vertical="center"/>
    </xf>
    <xf numFmtId="0" fontId="43" fillId="2" borderId="18" xfId="0" applyFont="1" applyFill="1" applyBorder="1" applyAlignment="1">
      <alignment horizontal="center" vertical="center"/>
    </xf>
    <xf numFmtId="0" fontId="43" fillId="2" borderId="24" xfId="0" applyFont="1" applyFill="1" applyBorder="1" applyAlignment="1">
      <alignment horizontal="center" vertical="center"/>
    </xf>
    <xf numFmtId="0" fontId="43" fillId="2" borderId="19" xfId="0" applyFont="1" applyFill="1" applyBorder="1" applyAlignment="1">
      <alignment horizontal="center" vertical="center"/>
    </xf>
    <xf numFmtId="0" fontId="43" fillId="2" borderId="18" xfId="0" applyFont="1" applyFill="1" applyBorder="1" applyAlignment="1">
      <alignment horizontal="left" vertical="center" wrapText="1"/>
    </xf>
    <xf numFmtId="0" fontId="43" fillId="2" borderId="19" xfId="0" applyFont="1" applyFill="1" applyBorder="1" applyAlignment="1">
      <alignment horizontal="left" vertical="center" wrapText="1"/>
    </xf>
    <xf numFmtId="0" fontId="43" fillId="2" borderId="24" xfId="0" applyFont="1" applyFill="1" applyBorder="1" applyAlignment="1">
      <alignment horizontal="left" vertical="center" wrapText="1"/>
    </xf>
    <xf numFmtId="0" fontId="13" fillId="2" borderId="19" xfId="0" applyFont="1" applyFill="1" applyBorder="1" applyAlignment="1">
      <alignment vertical="center"/>
    </xf>
    <xf numFmtId="0" fontId="13" fillId="2" borderId="24" xfId="0" applyFont="1" applyFill="1" applyBorder="1" applyAlignment="1">
      <alignment vertical="center"/>
    </xf>
    <xf numFmtId="0" fontId="13" fillId="6" borderId="47" xfId="0" applyFont="1" applyFill="1" applyBorder="1" applyAlignment="1">
      <alignment vertical="top"/>
    </xf>
    <xf numFmtId="0" fontId="13" fillId="6" borderId="29" xfId="0" applyFont="1" applyFill="1" applyBorder="1" applyAlignment="1">
      <alignment vertical="top"/>
    </xf>
    <xf numFmtId="0" fontId="13" fillId="0" borderId="47" xfId="0" applyFont="1" applyBorder="1" applyAlignment="1">
      <alignment vertical="top"/>
    </xf>
    <xf numFmtId="0" fontId="13" fillId="0" borderId="29" xfId="0" applyFont="1" applyBorder="1" applyAlignment="1">
      <alignment vertical="top"/>
    </xf>
    <xf numFmtId="0" fontId="13" fillId="0" borderId="18" xfId="0" applyFont="1" applyBorder="1" applyAlignment="1">
      <alignment vertical="top"/>
    </xf>
    <xf numFmtId="0" fontId="13" fillId="0" borderId="24" xfId="0" applyFont="1" applyBorder="1" applyAlignment="1">
      <alignment vertical="top"/>
    </xf>
    <xf numFmtId="0" fontId="13" fillId="0" borderId="18" xfId="0" applyFont="1" applyBorder="1" applyAlignment="1">
      <alignment vertical="center"/>
    </xf>
    <xf numFmtId="0" fontId="13" fillId="0" borderId="24" xfId="0" applyFont="1" applyBorder="1" applyAlignment="1">
      <alignment vertical="center"/>
    </xf>
    <xf numFmtId="0" fontId="41" fillId="0" borderId="31" xfId="3" applyFont="1" applyBorder="1" applyAlignment="1">
      <alignment vertical="center" wrapText="1"/>
    </xf>
    <xf numFmtId="0" fontId="41" fillId="0" borderId="30" xfId="3" applyFont="1" applyBorder="1" applyAlignment="1">
      <alignment vertical="center" wrapText="1"/>
    </xf>
    <xf numFmtId="0" fontId="41" fillId="0" borderId="28" xfId="3" applyFont="1" applyBorder="1" applyAlignment="1">
      <alignment vertical="center" wrapText="1"/>
    </xf>
    <xf numFmtId="0" fontId="39" fillId="0" borderId="31" xfId="3" applyFont="1" applyBorder="1" applyAlignment="1">
      <alignment vertical="center" wrapText="1"/>
    </xf>
    <xf numFmtId="0" fontId="39" fillId="0" borderId="30" xfId="3" applyFont="1" applyBorder="1" applyAlignment="1">
      <alignment vertical="center" wrapText="1"/>
    </xf>
    <xf numFmtId="0" fontId="39" fillId="0" borderId="28" xfId="3" applyFont="1" applyBorder="1" applyAlignment="1">
      <alignment vertical="center" wrapText="1"/>
    </xf>
    <xf numFmtId="0" fontId="39" fillId="0" borderId="32" xfId="3" applyFont="1" applyBorder="1" applyAlignment="1">
      <alignment vertical="center" wrapText="1"/>
    </xf>
    <xf numFmtId="0" fontId="39" fillId="0" borderId="71" xfId="3" applyFont="1" applyBorder="1" applyAlignment="1">
      <alignment horizontal="left" vertical="center" wrapText="1"/>
    </xf>
    <xf numFmtId="0" fontId="39" fillId="0" borderId="30" xfId="3" applyFont="1" applyBorder="1" applyAlignment="1">
      <alignment horizontal="left" vertical="center" wrapText="1"/>
    </xf>
    <xf numFmtId="0" fontId="39" fillId="0" borderId="28" xfId="3" applyFont="1" applyBorder="1" applyAlignment="1">
      <alignment horizontal="left" vertical="center" wrapText="1"/>
    </xf>
    <xf numFmtId="0" fontId="45" fillId="14" borderId="19" xfId="7" applyFont="1" applyFill="1" applyBorder="1" applyAlignment="1">
      <alignment horizontal="center" vertical="center" wrapText="1"/>
    </xf>
    <xf numFmtId="0" fontId="45" fillId="14" borderId="24" xfId="7" applyFont="1" applyFill="1" applyBorder="1" applyAlignment="1">
      <alignment horizontal="center" vertical="center" wrapText="1"/>
    </xf>
    <xf numFmtId="0" fontId="43" fillId="0" borderId="6" xfId="7" applyFont="1" applyBorder="1" applyAlignment="1">
      <alignment horizontal="center" vertical="center" wrapText="1"/>
    </xf>
    <xf numFmtId="0" fontId="43" fillId="0" borderId="16" xfId="7" applyFont="1" applyBorder="1" applyAlignment="1">
      <alignment horizontal="center" vertical="center" wrapText="1"/>
    </xf>
    <xf numFmtId="0" fontId="43" fillId="0" borderId="6" xfId="7" applyFont="1" applyBorder="1" applyAlignment="1">
      <alignment horizontal="left" vertical="center" wrapText="1"/>
    </xf>
    <xf numFmtId="0" fontId="43" fillId="0" borderId="16" xfId="7" applyFont="1" applyBorder="1" applyAlignment="1">
      <alignment horizontal="left" vertical="center" wrapText="1"/>
    </xf>
    <xf numFmtId="0" fontId="43" fillId="15" borderId="16" xfId="7" applyFont="1" applyFill="1" applyBorder="1" applyAlignment="1">
      <alignment horizontal="center" vertical="center" wrapText="1"/>
    </xf>
    <xf numFmtId="0" fontId="43" fillId="15" borderId="16" xfId="7" applyFont="1" applyFill="1" applyBorder="1" applyAlignment="1">
      <alignment horizontal="left" vertical="center" wrapText="1"/>
    </xf>
    <xf numFmtId="0" fontId="46" fillId="16" borderId="0" xfId="7" applyFont="1" applyFill="1" applyAlignment="1">
      <alignment horizontal="center" vertical="center" wrapText="1"/>
    </xf>
    <xf numFmtId="0" fontId="45" fillId="0" borderId="0" xfId="7" applyFont="1" applyAlignment="1">
      <alignment horizontal="center" vertical="center" wrapText="1"/>
    </xf>
    <xf numFmtId="0" fontId="47" fillId="0" borderId="0" xfId="7" applyFont="1" applyAlignment="1">
      <alignment horizontal="center" vertical="center" wrapText="1"/>
    </xf>
    <xf numFmtId="0" fontId="47" fillId="15" borderId="0" xfId="7" applyFont="1" applyFill="1" applyAlignment="1">
      <alignment horizontal="center" vertical="center" wrapText="1"/>
    </xf>
    <xf numFmtId="0" fontId="45" fillId="0" borderId="0" xfId="7" applyFont="1" applyAlignment="1">
      <alignment horizontal="center" vertical="center"/>
    </xf>
    <xf numFmtId="0" fontId="52" fillId="3" borderId="0" xfId="3" applyFont="1" applyFill="1" applyAlignment="1">
      <alignment horizontal="left" vertical="center"/>
    </xf>
    <xf numFmtId="0" fontId="3" fillId="3" borderId="0" xfId="3" applyFont="1" applyFill="1"/>
    <xf numFmtId="0" fontId="52" fillId="3" borderId="0" xfId="3" applyFont="1" applyFill="1" applyAlignment="1">
      <alignment horizontal="center" vertical="center"/>
    </xf>
    <xf numFmtId="0" fontId="8" fillId="3" borderId="35" xfId="3" applyFont="1" applyFill="1" applyBorder="1" applyAlignment="1">
      <alignment horizontal="justify" vertical="center" wrapText="1"/>
    </xf>
    <xf numFmtId="0" fontId="3" fillId="0" borderId="37" xfId="3" applyFont="1" applyBorder="1" applyAlignment="1">
      <alignment horizontal="justify" vertical="center" wrapText="1"/>
    </xf>
    <xf numFmtId="0" fontId="3" fillId="0" borderId="38" xfId="3" applyFont="1" applyBorder="1" applyAlignment="1">
      <alignment horizontal="justify" vertical="center" wrapText="1"/>
    </xf>
    <xf numFmtId="0" fontId="3" fillId="0" borderId="39" xfId="3" applyFont="1" applyBorder="1" applyAlignment="1">
      <alignment horizontal="justify" vertical="center" wrapText="1"/>
    </xf>
    <xf numFmtId="0" fontId="3" fillId="0" borderId="40" xfId="3" applyFont="1" applyBorder="1" applyAlignment="1">
      <alignment horizontal="justify" vertical="center" wrapText="1"/>
    </xf>
    <xf numFmtId="0" fontId="3" fillId="0" borderId="41" xfId="3" applyFont="1" applyBorder="1" applyAlignment="1">
      <alignment horizontal="justify" vertical="center" wrapText="1"/>
    </xf>
    <xf numFmtId="0" fontId="3" fillId="0" borderId="43" xfId="3" applyFont="1" applyBorder="1" applyAlignment="1">
      <alignment horizontal="justify" vertical="center" wrapText="1"/>
    </xf>
    <xf numFmtId="0" fontId="3" fillId="0" borderId="39" xfId="3" applyFont="1" applyBorder="1" applyAlignment="1">
      <alignment horizontal="justify" vertical="center" wrapText="1"/>
    </xf>
    <xf numFmtId="0" fontId="8" fillId="3" borderId="0" xfId="3" applyFont="1" applyFill="1"/>
    <xf numFmtId="0" fontId="53" fillId="3" borderId="0" xfId="3" applyFont="1" applyFill="1"/>
    <xf numFmtId="0" fontId="35" fillId="3" borderId="0" xfId="3" applyFont="1" applyFill="1"/>
    <xf numFmtId="0" fontId="54" fillId="0" borderId="40" xfId="3" applyFont="1" applyBorder="1" applyAlignment="1">
      <alignment horizontal="justify" vertical="center" wrapText="1"/>
    </xf>
    <xf numFmtId="0" fontId="55" fillId="3" borderId="0" xfId="3" applyFont="1" applyFill="1"/>
    <xf numFmtId="0" fontId="54" fillId="3" borderId="36" xfId="3" applyFont="1" applyFill="1" applyBorder="1" applyAlignment="1">
      <alignment horizontal="justify" vertical="center" wrapText="1"/>
    </xf>
    <xf numFmtId="0" fontId="54" fillId="0" borderId="42" xfId="3" applyFont="1" applyBorder="1" applyAlignment="1">
      <alignment horizontal="justify" vertical="center" wrapText="1"/>
    </xf>
    <xf numFmtId="0" fontId="15" fillId="3" borderId="0" xfId="3" applyFont="1" applyFill="1" applyAlignment="1">
      <alignment horizontal="center" vertical="center"/>
    </xf>
    <xf numFmtId="0" fontId="8" fillId="3" borderId="0" xfId="3" applyFont="1" applyFill="1" applyAlignment="1">
      <alignment horizontal="center" vertical="center"/>
    </xf>
    <xf numFmtId="0" fontId="54" fillId="3" borderId="0" xfId="3" applyFont="1" applyFill="1" applyAlignment="1">
      <alignment horizontal="left" vertical="center"/>
    </xf>
    <xf numFmtId="0" fontId="8" fillId="3" borderId="0" xfId="3" applyFont="1" applyFill="1" applyAlignment="1">
      <alignment horizontal="justify" vertical="center"/>
    </xf>
    <xf numFmtId="0" fontId="56" fillId="3" borderId="31" xfId="3" applyFont="1" applyFill="1" applyBorder="1" applyAlignment="1">
      <alignment horizontal="justify" vertical="center" wrapText="1"/>
    </xf>
    <xf numFmtId="0" fontId="56" fillId="3" borderId="30" xfId="3" applyFont="1" applyFill="1" applyBorder="1" applyAlignment="1">
      <alignment horizontal="justify" vertical="center" wrapText="1"/>
    </xf>
    <xf numFmtId="0" fontId="56" fillId="3" borderId="28" xfId="3" applyFont="1" applyFill="1" applyBorder="1" applyAlignment="1">
      <alignment horizontal="justify" vertical="center" wrapText="1"/>
    </xf>
    <xf numFmtId="0" fontId="3" fillId="3" borderId="0" xfId="3" applyFont="1" applyFill="1" applyAlignment="1">
      <alignment horizontal="justify" vertical="center"/>
    </xf>
    <xf numFmtId="0" fontId="8" fillId="3" borderId="0" xfId="3" applyFont="1" applyFill="1" applyAlignment="1">
      <alignment horizontal="left" vertical="center"/>
    </xf>
    <xf numFmtId="0" fontId="3" fillId="3" borderId="0" xfId="3" applyFont="1" applyFill="1" applyAlignment="1">
      <alignment horizontal="center" vertical="center"/>
    </xf>
    <xf numFmtId="0" fontId="51" fillId="6" borderId="34" xfId="3" applyFont="1" applyFill="1" applyBorder="1"/>
    <xf numFmtId="43" fontId="58" fillId="2" borderId="24" xfId="3" applyNumberFormat="1" applyFont="1" applyFill="1" applyBorder="1"/>
    <xf numFmtId="0" fontId="7" fillId="6" borderId="50" xfId="3" applyFont="1" applyFill="1" applyBorder="1" applyAlignment="1">
      <alignment vertical="center"/>
    </xf>
    <xf numFmtId="0" fontId="6" fillId="3" borderId="0" xfId="3" applyFont="1" applyFill="1" applyAlignment="1">
      <alignment vertical="top"/>
    </xf>
    <xf numFmtId="0" fontId="1" fillId="6" borderId="44" xfId="3" applyFont="1" applyFill="1" applyBorder="1" applyAlignment="1">
      <alignment horizontal="left" vertical="top"/>
    </xf>
    <xf numFmtId="0" fontId="1" fillId="6" borderId="25" xfId="3" quotePrefix="1" applyFont="1" applyFill="1" applyBorder="1" applyAlignment="1">
      <alignment horizontal="left" vertical="top"/>
    </xf>
    <xf numFmtId="0" fontId="1" fillId="6" borderId="25" xfId="3" quotePrefix="1" applyFont="1" applyFill="1" applyBorder="1"/>
    <xf numFmtId="0" fontId="7" fillId="6" borderId="25" xfId="3" quotePrefix="1" applyFont="1" applyFill="1" applyBorder="1"/>
    <xf numFmtId="0" fontId="7" fillId="6" borderId="47" xfId="3" applyFont="1" applyFill="1" applyBorder="1"/>
    <xf numFmtId="0" fontId="6" fillId="2" borderId="16" xfId="3" applyFont="1" applyFill="1" applyBorder="1" applyAlignment="1">
      <alignment horizontal="center" vertical="center"/>
    </xf>
    <xf numFmtId="0" fontId="6" fillId="2" borderId="48" xfId="3" applyFont="1" applyFill="1" applyBorder="1" applyAlignment="1">
      <alignment horizontal="center" vertical="center" wrapText="1"/>
    </xf>
    <xf numFmtId="0" fontId="6" fillId="2" borderId="49" xfId="3" applyFont="1" applyFill="1" applyBorder="1" applyAlignment="1">
      <alignment horizontal="center" vertical="center" wrapText="1"/>
    </xf>
    <xf numFmtId="164" fontId="7" fillId="2" borderId="16" xfId="4" applyNumberFormat="1" applyFont="1" applyFill="1" applyBorder="1" applyAlignment="1">
      <alignment horizontal="left" vertical="top" wrapText="1"/>
    </xf>
    <xf numFmtId="164" fontId="6" fillId="2" borderId="16" xfId="4" applyNumberFormat="1" applyFont="1" applyFill="1" applyBorder="1" applyAlignment="1">
      <alignment horizontal="center"/>
    </xf>
    <xf numFmtId="164" fontId="6" fillId="2" borderId="16" xfId="4" applyNumberFormat="1" applyFont="1" applyFill="1" applyBorder="1" applyAlignment="1">
      <alignment horizontal="center" vertical="center" wrapText="1"/>
    </xf>
    <xf numFmtId="164" fontId="7" fillId="0" borderId="16" xfId="4" applyNumberFormat="1" applyFont="1" applyFill="1" applyBorder="1" applyAlignment="1">
      <alignment horizontal="left"/>
    </xf>
    <xf numFmtId="164" fontId="7" fillId="0" borderId="16" xfId="4" applyNumberFormat="1" applyFont="1" applyFill="1" applyBorder="1"/>
    <xf numFmtId="164" fontId="6" fillId="0" borderId="16" xfId="4" applyNumberFormat="1" applyFont="1" applyFill="1" applyBorder="1"/>
    <xf numFmtId="164" fontId="7" fillId="6" borderId="16" xfId="4" applyNumberFormat="1" applyFont="1" applyFill="1" applyBorder="1"/>
    <xf numFmtId="164" fontId="6" fillId="6" borderId="16" xfId="4" applyNumberFormat="1" applyFont="1" applyFill="1" applyBorder="1"/>
    <xf numFmtId="164" fontId="7" fillId="6" borderId="16" xfId="4" applyNumberFormat="1" applyFont="1" applyFill="1" applyBorder="1" applyAlignment="1">
      <alignment horizontal="left"/>
    </xf>
    <xf numFmtId="164" fontId="7" fillId="2" borderId="16" xfId="4" applyNumberFormat="1" applyFont="1" applyFill="1" applyBorder="1" applyAlignment="1">
      <alignment horizontal="left"/>
    </xf>
    <xf numFmtId="164" fontId="7" fillId="2" borderId="16" xfId="4" applyNumberFormat="1" applyFont="1" applyFill="1" applyBorder="1"/>
    <xf numFmtId="164" fontId="6" fillId="2" borderId="16" xfId="4" applyNumberFormat="1" applyFont="1" applyFill="1" applyBorder="1"/>
    <xf numFmtId="164" fontId="7" fillId="2" borderId="51" xfId="4" applyNumberFormat="1" applyFont="1" applyFill="1" applyBorder="1" applyAlignment="1">
      <alignment horizontal="left" vertical="top" wrapText="1"/>
    </xf>
    <xf numFmtId="164" fontId="6" fillId="2" borderId="52" xfId="4" applyNumberFormat="1" applyFont="1" applyFill="1" applyBorder="1" applyAlignment="1">
      <alignment horizontal="center"/>
    </xf>
    <xf numFmtId="164" fontId="6" fillId="2" borderId="53" xfId="4" applyNumberFormat="1" applyFont="1" applyFill="1" applyBorder="1" applyAlignment="1">
      <alignment horizontal="center" vertical="center" wrapText="1"/>
    </xf>
    <xf numFmtId="164" fontId="7" fillId="2" borderId="15" xfId="4" applyNumberFormat="1" applyFont="1" applyFill="1" applyBorder="1" applyAlignment="1">
      <alignment horizontal="left" vertical="top" wrapText="1"/>
    </xf>
    <xf numFmtId="164" fontId="6" fillId="2" borderId="17" xfId="4" applyNumberFormat="1" applyFont="1" applyFill="1" applyBorder="1" applyAlignment="1">
      <alignment horizontal="center" vertical="center" wrapText="1"/>
    </xf>
    <xf numFmtId="164" fontId="7" fillId="0" borderId="15" xfId="4" applyNumberFormat="1" applyFont="1" applyFill="1" applyBorder="1" applyAlignment="1">
      <alignment horizontal="left"/>
    </xf>
    <xf numFmtId="164" fontId="6" fillId="0" borderId="17" xfId="4" applyNumberFormat="1" applyFont="1" applyFill="1" applyBorder="1"/>
    <xf numFmtId="164" fontId="6" fillId="6" borderId="17" xfId="4" applyNumberFormat="1" applyFont="1" applyFill="1" applyBorder="1"/>
    <xf numFmtId="164" fontId="7" fillId="6" borderId="15" xfId="4" applyNumberFormat="1" applyFont="1" applyFill="1" applyBorder="1" applyAlignment="1">
      <alignment horizontal="left"/>
    </xf>
    <xf numFmtId="164" fontId="7" fillId="2" borderId="54" xfId="4" applyNumberFormat="1" applyFont="1" applyFill="1" applyBorder="1" applyAlignment="1">
      <alignment horizontal="left"/>
    </xf>
    <xf numFmtId="164" fontId="7" fillId="2" borderId="55" xfId="4" applyNumberFormat="1" applyFont="1" applyFill="1" applyBorder="1"/>
    <xf numFmtId="164" fontId="6" fillId="2" borderId="55" xfId="4" applyNumberFormat="1" applyFont="1" applyFill="1" applyBorder="1"/>
    <xf numFmtId="164" fontId="6" fillId="2" borderId="56" xfId="4" applyNumberFormat="1" applyFont="1" applyFill="1" applyBorder="1"/>
    <xf numFmtId="164" fontId="7" fillId="18" borderId="16" xfId="4" applyNumberFormat="1" applyFont="1" applyFill="1" applyBorder="1"/>
    <xf numFmtId="164" fontId="6" fillId="18" borderId="16" xfId="4" applyNumberFormat="1" applyFont="1" applyFill="1" applyBorder="1"/>
    <xf numFmtId="43" fontId="3" fillId="0" borderId="0" xfId="4" applyFont="1"/>
    <xf numFmtId="0" fontId="6" fillId="2" borderId="16" xfId="3" applyFont="1" applyFill="1" applyBorder="1" applyAlignment="1">
      <alignment horizontal="center"/>
    </xf>
    <xf numFmtId="43" fontId="8" fillId="2" borderId="16" xfId="4" applyFont="1" applyFill="1" applyBorder="1" applyAlignment="1">
      <alignment horizontal="center"/>
    </xf>
    <xf numFmtId="0" fontId="8" fillId="2" borderId="16" xfId="3" applyFont="1" applyFill="1" applyBorder="1" applyAlignment="1">
      <alignment horizontal="center"/>
    </xf>
    <xf numFmtId="0" fontId="7" fillId="3" borderId="16" xfId="3" applyFont="1" applyFill="1" applyBorder="1"/>
    <xf numFmtId="9" fontId="7" fillId="3" borderId="16" xfId="5" applyFont="1" applyFill="1" applyBorder="1" applyAlignment="1">
      <alignment horizontal="center"/>
    </xf>
    <xf numFmtId="43" fontId="3" fillId="0" borderId="16" xfId="4" applyFont="1" applyBorder="1"/>
    <xf numFmtId="0" fontId="3" fillId="0" borderId="16" xfId="3" applyFont="1" applyBorder="1"/>
    <xf numFmtId="0" fontId="8" fillId="0" borderId="0" xfId="3" applyFont="1"/>
    <xf numFmtId="0" fontId="54" fillId="0" borderId="0" xfId="3" applyFont="1"/>
    <xf numFmtId="43" fontId="54" fillId="2" borderId="27" xfId="4" applyFont="1" applyFill="1" applyBorder="1"/>
    <xf numFmtId="0" fontId="28" fillId="11" borderId="72" xfId="3" applyFont="1" applyFill="1" applyBorder="1" applyAlignment="1">
      <alignment horizontal="center" vertical="center" wrapText="1" readingOrder="1"/>
    </xf>
    <xf numFmtId="0" fontId="30" fillId="11" borderId="73" xfId="3" applyFont="1" applyFill="1" applyBorder="1" applyAlignment="1">
      <alignment vertical="center" wrapText="1" readingOrder="1"/>
    </xf>
    <xf numFmtId="0" fontId="30" fillId="11" borderId="73" xfId="3" applyFont="1" applyFill="1" applyBorder="1" applyAlignment="1">
      <alignment horizontal="center" vertical="center" wrapText="1" readingOrder="1"/>
    </xf>
    <xf numFmtId="0" fontId="30" fillId="11" borderId="74" xfId="3" applyFont="1" applyFill="1" applyBorder="1" applyAlignment="1">
      <alignment vertical="center" wrapText="1" readingOrder="1"/>
    </xf>
    <xf numFmtId="0" fontId="28" fillId="10" borderId="75" xfId="3" applyFont="1" applyFill="1" applyBorder="1" applyAlignment="1">
      <alignment horizontal="center" vertical="center" wrapText="1" readingOrder="1"/>
    </xf>
    <xf numFmtId="0" fontId="59" fillId="0" borderId="61" xfId="3" applyFont="1" applyBorder="1" applyAlignment="1">
      <alignment horizontal="left" vertical="top" wrapText="1"/>
    </xf>
    <xf numFmtId="0" fontId="59" fillId="0" borderId="4" xfId="3" applyFont="1" applyBorder="1" applyAlignment="1">
      <alignment horizontal="left" vertical="top" wrapText="1"/>
    </xf>
    <xf numFmtId="0" fontId="59" fillId="0" borderId="67" xfId="3" applyFont="1" applyBorder="1" applyAlignment="1">
      <alignment horizontal="left" vertical="top" wrapText="1"/>
    </xf>
    <xf numFmtId="0" fontId="21" fillId="0" borderId="0" xfId="3" applyFont="1"/>
    <xf numFmtId="0" fontId="21" fillId="0" borderId="0" xfId="3" applyFont="1" applyAlignment="1">
      <alignment horizontal="center"/>
    </xf>
    <xf numFmtId="0" fontId="60" fillId="6" borderId="16" xfId="3" applyFont="1" applyFill="1" applyBorder="1" applyAlignment="1">
      <alignment horizontal="center" vertical="center" wrapText="1"/>
    </xf>
    <xf numFmtId="0" fontId="60" fillId="0" borderId="16" xfId="3" applyFont="1" applyBorder="1" applyAlignment="1">
      <alignment horizontal="center" vertical="center" wrapText="1"/>
    </xf>
    <xf numFmtId="0" fontId="60" fillId="3" borderId="16" xfId="3" applyFont="1" applyFill="1" applyBorder="1" applyAlignment="1">
      <alignment horizontal="center" vertical="center"/>
    </xf>
    <xf numFmtId="0" fontId="60" fillId="3" borderId="16" xfId="3" applyFont="1" applyFill="1" applyBorder="1" applyAlignment="1">
      <alignment horizontal="left" vertical="top"/>
    </xf>
    <xf numFmtId="164" fontId="60" fillId="3" borderId="16" xfId="1" applyNumberFormat="1" applyFont="1" applyFill="1" applyBorder="1" applyAlignment="1">
      <alignment horizontal="center" vertical="center"/>
    </xf>
    <xf numFmtId="0" fontId="33" fillId="12" borderId="12" xfId="3" applyFont="1" applyFill="1" applyBorder="1" applyAlignment="1">
      <alignment horizontal="center" vertical="center"/>
    </xf>
    <xf numFmtId="0" fontId="36" fillId="6" borderId="14" xfId="3" applyFont="1" applyFill="1" applyBorder="1" applyAlignment="1">
      <alignment vertical="top"/>
    </xf>
    <xf numFmtId="0" fontId="3" fillId="6" borderId="0" xfId="0" applyFont="1" applyFill="1" applyBorder="1"/>
    <xf numFmtId="0" fontId="36" fillId="6" borderId="76" xfId="3" applyFont="1" applyFill="1" applyBorder="1" applyAlignment="1">
      <alignment vertical="top"/>
    </xf>
    <xf numFmtId="0" fontId="3" fillId="6" borderId="77" xfId="0" applyFont="1" applyFill="1" applyBorder="1"/>
    <xf numFmtId="0" fontId="36" fillId="6" borderId="12" xfId="3" applyFont="1" applyFill="1" applyBorder="1" applyAlignment="1">
      <alignment vertical="top"/>
    </xf>
    <xf numFmtId="0" fontId="3" fillId="6" borderId="13" xfId="0" applyFont="1" applyFill="1" applyBorder="1"/>
    <xf numFmtId="0" fontId="3" fillId="6" borderId="14" xfId="0" applyFont="1" applyFill="1" applyBorder="1"/>
    <xf numFmtId="0" fontId="32" fillId="2" borderId="12" xfId="3" applyFont="1" applyFill="1" applyBorder="1" applyAlignment="1">
      <alignment vertical="center"/>
    </xf>
    <xf numFmtId="0" fontId="32" fillId="2" borderId="14" xfId="3" applyFont="1" applyFill="1" applyBorder="1" applyAlignment="1">
      <alignment vertical="center"/>
    </xf>
    <xf numFmtId="0" fontId="33" fillId="3" borderId="11" xfId="3" applyFont="1" applyFill="1" applyBorder="1" applyAlignment="1">
      <alignment horizontal="center" vertical="center"/>
    </xf>
    <xf numFmtId="0" fontId="36" fillId="3" borderId="11" xfId="3" applyFont="1" applyFill="1" applyBorder="1" applyAlignment="1">
      <alignment horizontal="center" vertical="center"/>
    </xf>
    <xf numFmtId="0" fontId="36" fillId="3" borderId="11" xfId="3" applyFont="1" applyFill="1" applyBorder="1" applyAlignment="1">
      <alignment horizontal="left" vertical="top"/>
    </xf>
    <xf numFmtId="0" fontId="32" fillId="2" borderId="13" xfId="3" applyFont="1" applyFill="1" applyBorder="1" applyAlignment="1">
      <alignment vertical="center"/>
    </xf>
    <xf numFmtId="0" fontId="32" fillId="12" borderId="12" xfId="3" applyFont="1" applyFill="1" applyBorder="1" applyAlignment="1">
      <alignment horizontal="left" vertical="center"/>
    </xf>
    <xf numFmtId="164" fontId="34" fillId="2" borderId="14" xfId="3" applyNumberFormat="1" applyFont="1" applyFill="1" applyBorder="1" applyAlignment="1">
      <alignment vertical="center"/>
    </xf>
    <xf numFmtId="0" fontId="34" fillId="2" borderId="12" xfId="3" applyFont="1" applyFill="1" applyBorder="1" applyAlignment="1">
      <alignment vertical="center"/>
    </xf>
    <xf numFmtId="0" fontId="34" fillId="2" borderId="13" xfId="3" applyFont="1" applyFill="1" applyBorder="1" applyAlignment="1">
      <alignment vertical="center"/>
    </xf>
    <xf numFmtId="0" fontId="34" fillId="2" borderId="14" xfId="3" applyFont="1" applyFill="1" applyBorder="1" applyAlignment="1">
      <alignment vertical="center"/>
    </xf>
    <xf numFmtId="164" fontId="32" fillId="16" borderId="16" xfId="1" applyNumberFormat="1" applyFont="1" applyFill="1" applyBorder="1" applyAlignment="1">
      <alignment horizontal="left" vertical="center"/>
    </xf>
    <xf numFmtId="0" fontId="60" fillId="2" borderId="16" xfId="3" applyFont="1" applyFill="1" applyBorder="1" applyAlignment="1">
      <alignment horizontal="center" vertical="center"/>
    </xf>
    <xf numFmtId="0" fontId="61" fillId="0" borderId="0" xfId="0" applyFont="1" applyAlignment="1">
      <alignment horizontal="left" vertical="center"/>
    </xf>
    <xf numFmtId="0" fontId="49" fillId="0" borderId="0" xfId="0" applyFont="1" applyAlignment="1">
      <alignment vertical="center"/>
    </xf>
    <xf numFmtId="0" fontId="62" fillId="6" borderId="29" xfId="0" applyFont="1" applyFill="1" applyBorder="1" applyAlignment="1">
      <alignment vertical="top" wrapText="1"/>
    </xf>
    <xf numFmtId="0" fontId="62" fillId="6" borderId="29" xfId="0" applyFont="1" applyFill="1" applyBorder="1" applyAlignment="1">
      <alignment vertical="top"/>
    </xf>
  </cellXfs>
  <cellStyles count="8">
    <cellStyle name="Comma" xfId="1" builtinId="3"/>
    <cellStyle name="Comma 2" xfId="4" xr:uid="{83D189CC-FEE3-4F9B-8854-DD2DD680302E}"/>
    <cellStyle name="Currency 2" xfId="6" xr:uid="{57EA4BE0-2403-469F-A906-6D5B65A55F01}"/>
    <cellStyle name="Hyperlink" xfId="2" builtinId="8"/>
    <cellStyle name="Normal" xfId="0" builtinId="0"/>
    <cellStyle name="Normal 2" xfId="3" xr:uid="{46FEA6AF-E8A7-4D0A-ACA6-BDF54A826F04}"/>
    <cellStyle name="Normal 3" xfId="7" xr:uid="{35A3953F-25E5-41BB-96CE-417CCD6D526F}"/>
    <cellStyle name="Percent 2" xfId="5" xr:uid="{2EDACFF4-2A5C-4C49-A2FC-77B363C4ED89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203200</xdr:colOff>
      <xdr:row>2</xdr:row>
      <xdr:rowOff>25398</xdr:rowOff>
    </xdr:from>
    <xdr:to>
      <xdr:col>41</xdr:col>
      <xdr:colOff>603249</xdr:colOff>
      <xdr:row>92</xdr:row>
      <xdr:rowOff>79375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AE6170E-86FC-FA8D-A962-03807047B333}"/>
            </a:ext>
          </a:extLst>
        </xdr:cNvPr>
        <xdr:cNvSpPr txBox="1"/>
      </xdr:nvSpPr>
      <xdr:spPr>
        <a:xfrm>
          <a:off x="203200" y="342898"/>
          <a:ext cx="25133299" cy="1434147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2800" b="1">
              <a:solidFill>
                <a:srgbClr val="0000FF"/>
              </a:solidFill>
            </a:rPr>
            <a:t>Instructivo para el uso del Anexo en Excel</a:t>
          </a:r>
        </a:p>
        <a:p>
          <a:r>
            <a:rPr lang="en-US" sz="2000"/>
            <a:t>En este Anexo en Excel se debe consignar la información complementaria del proyecto. </a:t>
          </a:r>
          <a:r>
            <a:rPr lang="en-US" sz="2000" b="1"/>
            <a:t>Todas las solapas deben estar debidamente completas</a:t>
          </a:r>
          <a:r>
            <a:rPr lang="en-US" sz="2000"/>
            <a:t> para que el proyecto pueda ser considerado sujeto de evaluación. Se solicita seguir cuidadosamente las instrucciones contenidas en este documento y en cada una de las solapas correspondientes. Revise el </a:t>
          </a:r>
          <a:r>
            <a:rPr lang="en-US" sz="2000" b="1"/>
            <a:t>Índice</a:t>
          </a:r>
          <a:r>
            <a:rPr lang="en-US" sz="2000"/>
            <a:t> y las instrucciones allí detalladas antes de completar el Anexo.</a:t>
          </a:r>
        </a:p>
        <a:p>
          <a:endParaRPr lang="en-US" sz="2000"/>
        </a:p>
        <a:p>
          <a:pPr algn="ctr"/>
          <a:r>
            <a:rPr lang="en-US" sz="3200" b="1">
              <a:solidFill>
                <a:srgbClr val="0000FF"/>
              </a:solidFill>
            </a:rPr>
            <a:t>Lineamientos generales de elaboración </a:t>
          </a:r>
          <a:r>
            <a:rPr lang="en-US" sz="3200" b="1">
              <a:solidFill>
                <a:srgbClr val="0000FF"/>
              </a:solidFill>
              <a:latin typeface="+mn-lt"/>
              <a:ea typeface="+mn-ea"/>
              <a:cs typeface="+mn-cs"/>
            </a:rPr>
            <a:t>.</a:t>
          </a:r>
        </a:p>
        <a:p>
          <a:pPr algn="l"/>
          <a:br>
            <a:rPr lang="en-US" sz="2000"/>
          </a:br>
          <a:r>
            <a:rPr lang="en-US" sz="2000"/>
            <a:t>El </a:t>
          </a:r>
          <a:r>
            <a:rPr lang="en-US" sz="2000" b="1"/>
            <a:t>Plan Operativo Anual (POA) y el Plan de Adquisiciones (PA</a:t>
          </a:r>
          <a:r>
            <a:rPr lang="en-US" sz="2000"/>
            <a:t>) deben elaborarse de acuerdo con el formato y las instrucciones establecidas en el presente documento, y en consenso con los participantes del proyecto. Ambos instrumentos deberán construirse sobre la base de los siguientes elementos del Convenio: Matriz de productos , Indicadores objetivamente verificables, y Cronograma anual. Todo ello conforme al Convenio de Cooperación Técnica suscrito entre el Organismo Ejecutor y el BID y/o el IICA (según corresponda), actuando en representación de FONTAGRO.</a:t>
          </a:r>
        </a:p>
        <a:p>
          <a:endParaRPr lang="en-US" sz="2000"/>
        </a:p>
        <a:p>
          <a:pPr algn="ctr"/>
          <a:r>
            <a:rPr lang="en-US" sz="3200" b="1">
              <a:solidFill>
                <a:srgbClr val="0000FF"/>
              </a:solidFill>
            </a:rPr>
            <a:t>Instructivo para la elaboración del Plan Operativo Anual (POA) y del Plan de Adquisiciones (PA)</a:t>
          </a:r>
        </a:p>
        <a:p>
          <a:pPr algn="ctr"/>
          <a:r>
            <a:rPr lang="en-US" sz="2000" b="1">
              <a:solidFill>
                <a:srgbClr val="0000FF"/>
              </a:solidFill>
            </a:rPr>
            <a:t>(Luego del primer año de ejecución)</a:t>
          </a:r>
        </a:p>
        <a:p>
          <a:pPr algn="ctr"/>
          <a:endParaRPr lang="en-US" sz="2000" b="1">
            <a:solidFill>
              <a:srgbClr val="0000FF"/>
            </a:solidFill>
          </a:endParaRPr>
        </a:p>
        <a:p>
          <a:r>
            <a:rPr lang="en-US" sz="2000" b="1"/>
            <a:t>1. Presentación y plazos: </a:t>
          </a:r>
          <a:r>
            <a:rPr lang="en-US" sz="2000"/>
            <a:t>El/la líder del proyecto es responsable de preparar y presentar anualmente el Plan Operativo Anual (POA) y el Plan de Adquisiciones (PA). La </a:t>
          </a:r>
          <a:r>
            <a:rPr lang="en-US" sz="2000" b="1"/>
            <a:t>actualización anual</a:t>
          </a:r>
          <a:r>
            <a:rPr lang="en-US" sz="2000"/>
            <a:t> deberá remitirse </a:t>
          </a:r>
          <a:r>
            <a:rPr lang="en-US" sz="2000" b="1"/>
            <a:t>antes del 30 de noviembre de cada año</a:t>
          </a:r>
          <a:r>
            <a:rPr lang="en-US" sz="2000"/>
            <a:t>, mediante correo electrónico a: </a:t>
          </a:r>
          <a:r>
            <a:rPr lang="en-US" sz="2000" b="1"/>
            <a:t>secretaria.fontagro@iica.int</a:t>
          </a:r>
        </a:p>
        <a:p>
          <a:endParaRPr lang="en-US" sz="2000"/>
        </a:p>
        <a:p>
          <a:r>
            <a:rPr lang="en-US" sz="2000" b="1"/>
            <a:t>2. Período de ejecución: </a:t>
          </a:r>
          <a:r>
            <a:rPr lang="en-US" sz="2000"/>
            <a:t>Los años de ejecución se estructuran por </a:t>
          </a:r>
          <a:r>
            <a:rPr lang="en-US" sz="2000" b="1"/>
            <a:t>año calendario</a:t>
          </a:r>
          <a:r>
            <a:rPr lang="en-US" sz="2000"/>
            <a:t> (1 de enero al 31 de diciembre). Para proyectos cuyo Convenio se firme durante el año en curso, el </a:t>
          </a:r>
          <a:r>
            <a:rPr lang="en-US" sz="2000" b="1"/>
            <a:t>POA 1 (Año 1)</a:t>
          </a:r>
          <a:r>
            <a:rPr lang="en-US" sz="2000"/>
            <a:t> comprenderá el período desde la fecha de firma del Convenio hasta el 31 de diciembre de ese mismo año. El </a:t>
          </a:r>
          <a:r>
            <a:rPr lang="en-US" sz="2000" b="1"/>
            <a:t>POA 2</a:t>
          </a:r>
          <a:r>
            <a:rPr lang="en-US" sz="2000"/>
            <a:t> abarcará del 1 de enero al 31 de diciembre del año siguiente (por ejemplo, 2026), y así sucesivamente para los años posteriores.</a:t>
          </a:r>
        </a:p>
        <a:p>
          <a:endParaRPr lang="en-US" sz="2000"/>
        </a:p>
        <a:p>
          <a:r>
            <a:rPr lang="en-US" sz="2000" b="1"/>
            <a:t>3. Reprogramación de actividades: </a:t>
          </a:r>
          <a:r>
            <a:rPr lang="en-US" sz="2000"/>
            <a:t>Las actividades que no hayan sido finalizadas durante el año en curso deberán trasladarse al POA y PA del año siguiente. En consecuencia, el POA del año siguiente (por ejemplo, 2026) deberá incluir:</a:t>
          </a:r>
        </a:p>
        <a:p>
          <a:r>
            <a:rPr lang="en-US" sz="2000"/>
            <a:t>Las actividades originalmente planificadas para ese año, y Las actividades pendientes del año anterior (por ejemplo, 2025), junto con los recursos correspondientes. Se recomienda que en el POA y PA 2026 se incorporen también los gastos de </a:t>
          </a:r>
          <a:r>
            <a:rPr lang="en-US" sz="2000" b="1"/>
            <a:t>auditoría, imprevistos y gastos administrativos</a:t>
          </a:r>
          <a:r>
            <a:rPr lang="en-US" sz="2000"/>
            <a:t>.</a:t>
          </a:r>
        </a:p>
        <a:p>
          <a:br>
            <a:rPr lang="en-US" sz="2000"/>
          </a:br>
          <a:r>
            <a:rPr lang="en-US" sz="2000" b="1"/>
            <a:t>4. Recordatorios importantes</a:t>
          </a:r>
        </a:p>
        <a:p>
          <a:r>
            <a:rPr lang="en-US" sz="2000"/>
            <a:t>a. No se aceptarán cambios ni reprogramaciones en el uso de los fondos durante el transcurso del año. </a:t>
          </a:r>
          <a:r>
            <a:rPr lang="en-US" sz="2000" b="1"/>
            <a:t>La única instancia para realizar ajustes es al momento de la presentación del POA y PA correspondiente al año siguiente</a:t>
          </a:r>
          <a:r>
            <a:rPr lang="en-US" sz="2000"/>
            <a:t> (por ejemplo, POA + PA 2026).</a:t>
          </a:r>
        </a:p>
        <a:p>
          <a:r>
            <a:rPr lang="en-US" sz="2000"/>
            <a:t>b. No podrán adquirirse bienes ni contratarse servicios que no estén previamente contemplados en el </a:t>
          </a:r>
          <a:r>
            <a:rPr lang="en-US" sz="2000" b="1"/>
            <a:t>Plan de Adquisiciones original</a:t>
          </a:r>
          <a:r>
            <a:rPr lang="en-US" sz="2000"/>
            <a:t> del proyecto. En caso de requerirse, deberá solicitarse previamente la </a:t>
          </a:r>
          <a:r>
            <a:rPr lang="en-US" sz="2000" b="1"/>
            <a:t>no objeción</a:t>
          </a:r>
          <a:r>
            <a:rPr lang="en-US" sz="2000"/>
            <a:t> a la Secretaría Técnica Administrativa (STA).</a:t>
          </a:r>
        </a:p>
        <a:p>
          <a:r>
            <a:rPr lang="en-US" sz="2000"/>
            <a:t>c. Los contratos de consultoría deberán implementarse </a:t>
          </a:r>
          <a:r>
            <a:rPr lang="en-US" sz="2000" b="1"/>
            <a:t>siempre mediante procesos competitivos</a:t>
          </a:r>
          <a:r>
            <a:rPr lang="en-US" sz="2000"/>
            <a:t>. Los Términos de Referencia deberán contener </a:t>
          </a:r>
          <a:r>
            <a:rPr lang="en-US" sz="2000" b="1"/>
            <a:t>exactamente y de forma literal</a:t>
          </a:r>
          <a:r>
            <a:rPr lang="en-US" sz="2000"/>
            <a:t> las actividades y productos establecidos en el documento de proyecto.</a:t>
          </a:r>
        </a:p>
        <a:p>
          <a:r>
            <a:rPr lang="en-US" sz="2000"/>
            <a:t>d. El/la líder del proyecto deberá compilar los aportes de contrapartida en especie de las organizaciones coejecutoras y asociadas, y remitir dicha información al Organismo Ejecutor, de cara a la auditoría que se inicia cada mes de enero. Estas auditorías revisan la elegibilidad de los gastos y los procesos correspondientes al año inmediato anterior.</a:t>
          </a:r>
        </a:p>
        <a:p>
          <a:br>
            <a:rPr lang="en-US" sz="2000"/>
          </a:br>
          <a:endParaRPr lang="en-US" sz="2000"/>
        </a:p>
        <a:p>
          <a:r>
            <a:rPr lang="en-US" sz="2000"/>
            <a:t>Para cualquier consulta o sugerencia, por favor contáctenos a:</a:t>
          </a:r>
          <a:r>
            <a:rPr lang="en-US" sz="2000" baseline="0"/>
            <a:t> </a:t>
          </a:r>
          <a:r>
            <a:rPr lang="en-US" sz="2000" b="1"/>
            <a:t>secretaria.fontagro@iica.int </a:t>
          </a:r>
          <a:endParaRPr lang="en-US" sz="2000"/>
        </a:p>
        <a:p>
          <a:r>
            <a:rPr lang="en-US" sz="2000" b="1"/>
            <a:t>¡Éxitos!</a:t>
          </a:r>
          <a:br>
            <a:rPr lang="en-US" sz="2000"/>
          </a:br>
          <a:r>
            <a:rPr lang="en-US" sz="2000" b="1"/>
            <a:t>Secretaría Técnica Administrativa (STA)</a:t>
          </a:r>
          <a:br>
            <a:rPr lang="en-US" sz="2000"/>
          </a:br>
          <a:r>
            <a:rPr lang="en-US" sz="2000" b="1"/>
            <a:t>FONTAGRO</a:t>
          </a:r>
          <a:endParaRPr lang="en-US" sz="2000"/>
        </a:p>
        <a:p>
          <a:endParaRPr lang="en-US" sz="2000">
            <a:latin typeface="+mn-lt"/>
            <a:ea typeface="Microsoft Yi Baiti" panose="03000500000000000000" pitchFamily="66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259773</xdr:colOff>
      <xdr:row>128</xdr:row>
      <xdr:rowOff>51954</xdr:rowOff>
    </xdr:from>
    <xdr:to>
      <xdr:col>14</xdr:col>
      <xdr:colOff>450273</xdr:colOff>
      <xdr:row>135</xdr:row>
      <xdr:rowOff>86591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DD96E21-B4FB-4247-ADF1-EF69937D334B}"/>
            </a:ext>
          </a:extLst>
        </xdr:cNvPr>
        <xdr:cNvSpPr txBox="1"/>
      </xdr:nvSpPr>
      <xdr:spPr>
        <a:xfrm>
          <a:off x="431223" y="24245454"/>
          <a:ext cx="10163175" cy="136813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/>
            <a:t>Nota:</a:t>
          </a:r>
          <a:r>
            <a:rPr lang="en-US" sz="1800" baseline="0"/>
            <a:t> No modificar la estructura de presupuestos. Verificar la sumas. Los montos son siempre en dolares de EE.UU</a:t>
          </a:r>
          <a:endParaRPr lang="en-US" sz="18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95249</xdr:colOff>
      <xdr:row>1</xdr:row>
      <xdr:rowOff>112567</xdr:rowOff>
    </xdr:from>
    <xdr:to>
      <xdr:col>5</xdr:col>
      <xdr:colOff>155863</xdr:colOff>
      <xdr:row>6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355A0520-67DB-9552-9E31-FD89064A545E}"/>
            </a:ext>
          </a:extLst>
        </xdr:cNvPr>
        <xdr:cNvSpPr txBox="1"/>
      </xdr:nvSpPr>
      <xdr:spPr>
        <a:xfrm>
          <a:off x="95249" y="277090"/>
          <a:ext cx="7360228" cy="710046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50" b="1"/>
            <a:t>Nota: Los gastos presupuestados por el proyecto</a:t>
          </a:r>
          <a:r>
            <a:rPr lang="en-US" sz="1050" b="1" baseline="0"/>
            <a:t> NO podran exceder el maximo admitido. </a:t>
          </a:r>
          <a:endParaRPr lang="en-US" sz="1050" b="1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175846</xdr:colOff>
      <xdr:row>1</xdr:row>
      <xdr:rowOff>117231</xdr:rowOff>
    </xdr:from>
    <xdr:to>
      <xdr:col>12</xdr:col>
      <xdr:colOff>520211</xdr:colOff>
      <xdr:row>6</xdr:row>
      <xdr:rowOff>117230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9FE0EBC7-17CE-ED87-261D-FC6A4758FF6A}"/>
            </a:ext>
          </a:extLst>
        </xdr:cNvPr>
        <xdr:cNvSpPr txBox="1"/>
      </xdr:nvSpPr>
      <xdr:spPr>
        <a:xfrm>
          <a:off x="175846" y="359019"/>
          <a:ext cx="9341827" cy="80596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900"/>
            <a:t>Nota: (1) Complete</a:t>
          </a:r>
          <a:r>
            <a:rPr lang="en-US" sz="900" baseline="0"/>
            <a:t> los resultados esperados de cada componente del proyecto. Recuerde no exceder mas de 3 componentes. </a:t>
          </a:r>
        </a:p>
        <a:p>
          <a:r>
            <a:rPr lang="en-US" sz="900" baseline="0"/>
            <a:t>(2) Coloque la cantidad de productos que entregara cada anio y en donde pueda verificarse el resultado alcanzado. </a:t>
          </a:r>
          <a:endParaRPr lang="en-US" sz="9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138112</xdr:colOff>
      <xdr:row>23</xdr:row>
      <xdr:rowOff>133350</xdr:rowOff>
    </xdr:from>
    <xdr:to>
      <xdr:col>14</xdr:col>
      <xdr:colOff>471487</xdr:colOff>
      <xdr:row>25</xdr:row>
      <xdr:rowOff>95250</xdr:rowOff>
    </xdr:to>
    <xdr:sp macro="" textlink="">
      <xdr:nvSpPr>
        <xdr:cNvPr id="3" name="Arrow: Down 2">
          <a:extLst>
            <a:ext uri="{FF2B5EF4-FFF2-40B4-BE49-F238E27FC236}">
              <a16:creationId xmlns:a16="http://schemas.microsoft.com/office/drawing/2014/main" id="{0FCB078D-7DB8-36EA-676E-54A41269318B}"/>
            </a:ext>
          </a:extLst>
        </xdr:cNvPr>
        <xdr:cNvSpPr/>
      </xdr:nvSpPr>
      <xdr:spPr>
        <a:xfrm>
          <a:off x="11010219" y="4106636"/>
          <a:ext cx="333375" cy="288471"/>
        </a:xfrm>
        <a:prstGeom prst="downArrow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191725</xdr:colOff>
      <xdr:row>31</xdr:row>
      <xdr:rowOff>80827</xdr:rowOff>
    </xdr:from>
    <xdr:to>
      <xdr:col>21</xdr:col>
      <xdr:colOff>333375</xdr:colOff>
      <xdr:row>55</xdr:row>
      <xdr:rowOff>114300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F87220BE-FB27-4EE6-B2F2-18C4649D933E}"/>
            </a:ext>
          </a:extLst>
        </xdr:cNvPr>
        <xdr:cNvSpPr txBox="1"/>
      </xdr:nvSpPr>
      <xdr:spPr>
        <a:xfrm>
          <a:off x="191725" y="5319577"/>
          <a:ext cx="15705500" cy="3919673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Notas:</a:t>
          </a:r>
        </a:p>
        <a:p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Producto y Unidad de Medida: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Solo puede elegir</a:t>
          </a:r>
          <a:r>
            <a:rPr lang="es-ES_trad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entre estos produuctos: </a:t>
          </a:r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Notas técnicas</a:t>
          </a:r>
          <a:r>
            <a:rPr lang="es-ES_tradn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y Memoria de</a:t>
          </a:r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Talleres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La unidad de medida es siembre cantidad en cantidad. </a:t>
          </a:r>
          <a:endParaRPr lang="en-US" sz="1100">
            <a:effectLst/>
          </a:endParaRPr>
        </a:p>
        <a:p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[2] Indicador Objetivamente Verificable (IOV): 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este indicador es la</a:t>
          </a:r>
          <a:r>
            <a:rPr lang="es-ES_trad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variable tecnica bajo investigacion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_tradnl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Estos indicadores</a:t>
          </a:r>
          <a:r>
            <a:rPr lang="es-ES_tradnl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deberan estar como parte de los resultados en los productos respectivos. </a:t>
          </a:r>
          <a:r>
            <a:rPr lang="es-ES_tradnl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Consulte el Plan de Mediano Plazo (PMP) 2025-2030 para incorporar los indicadores corporativos y por linea de accion que son obligatorios. </a:t>
          </a:r>
          <a:endParaRPr lang="es-ES_tradnl" sz="1100" b="1">
            <a:solidFill>
              <a:srgbClr val="FF0000"/>
            </a:solidFill>
            <a:effectLst/>
            <a:latin typeface="+mn-lt"/>
            <a:ea typeface="+mn-ea"/>
            <a:cs typeface="+mn-cs"/>
          </a:endParaRPr>
        </a:p>
        <a:p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[3] Año Base: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s-ES_tradnl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Es el mismo anio de presentacion</a:t>
          </a:r>
          <a:r>
            <a:rPr lang="es-ES_tradnl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del proyecto. </a:t>
          </a:r>
          <a:endParaRPr lang="es-ES_tradnl" sz="1100" b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[4] Línea Base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Valor de la línea base del IOV.</a:t>
          </a:r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</a:p>
        <a:p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[5] P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Productos total planificados a alcanzar en el proyecto.</a:t>
          </a:r>
          <a:r>
            <a:rPr lang="es-ES_trad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s-ES_trad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[6] Año: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1, 2, 3 y 4: se registra la cantidad esperadad</a:t>
          </a:r>
          <a:r>
            <a:rPr lang="es-ES_trad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productos a entregar </a:t>
          </a:r>
          <a:r>
            <a:rPr lang="es-ES_trad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por anio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[7] Fin: 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se coloca el valor total resultante de la suma de productos</a:t>
          </a:r>
          <a:r>
            <a:rPr lang="es-ES_trad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por anio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[8] Medio de Verificación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Escribir</a:t>
          </a:r>
          <a:r>
            <a:rPr lang="es-ES_trad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"</a:t>
          </a:r>
          <a:r>
            <a:rPr lang="es-ES_tradnl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Producto #XX  entregado".</a:t>
          </a:r>
          <a:r>
            <a:rPr lang="es-ES_trad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es-ES_tradnl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_tradnl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[9] Costo por anio: </a:t>
          </a:r>
          <a:r>
            <a:rPr lang="es-ES_tradnl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El costo total de cada producto</a:t>
          </a:r>
          <a:r>
            <a:rPr lang="es-ES_tradnl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lo estimo en el Presupuesto detallado. </a:t>
          </a:r>
          <a:r>
            <a:rPr lang="es-ES_tradn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Tome ese total y lo asigna al anio en que necesitara los fondos para poder implementar las actividades relacionadas a ese producto</a:t>
          </a:r>
          <a:r>
            <a:rPr lang="es-ES_tradnl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r>
            <a:rPr lang="es-ES_tradnl" sz="1100" b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Estos montos deben surgir del Presupuesto detallado y ademas coincidir con el Plan de Adquisicion de cada anio</a:t>
          </a:r>
          <a:r>
            <a:rPr lang="es-ES_trad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El total de fondos del Anio 1 debera coincidir con el Plan de Adquisiciones y total de fondos a solicitar en el primer desembolso.  </a:t>
          </a:r>
        </a:p>
        <a:p>
          <a:r>
            <a:rPr lang="es-ES_tradn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[10] El Costo total </a:t>
          </a:r>
          <a:r>
            <a:rPr lang="es-ES_tradnl" sz="1100" b="1" baseline="0">
              <a:solidFill>
                <a:srgbClr val="0000FF"/>
              </a:solidFill>
              <a:effectLst/>
              <a:latin typeface="+mn-lt"/>
              <a:ea typeface="+mn-ea"/>
              <a:cs typeface="+mn-cs"/>
            </a:rPr>
            <a:t>surge de la suma de costos por anio, y debe coincidir con el costo total del producto del presupuesto detallado</a:t>
          </a:r>
          <a:r>
            <a:rPr lang="es-ES_trad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 </a:t>
          </a:r>
        </a:p>
        <a:p>
          <a:r>
            <a:rPr lang="es-ES_tradn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[11] Los Gastos administrativos de IICA se calculan como el 8,1% del monto total de fondos que se ejecutaran a traves de las oficinas de IICA-Pais</a:t>
          </a:r>
          <a:r>
            <a:rPr lang="es-ES_trad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.</a:t>
          </a:r>
        </a:p>
        <a:p>
          <a:r>
            <a:rPr lang="es-ES_tradn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[12] Imprevistos</a:t>
          </a:r>
          <a:r>
            <a:rPr lang="es-ES_trad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son los fondos destinados a imprevistos. Esto sirve para cubrir algun gasto no presupuestado. </a:t>
          </a:r>
        </a:p>
        <a:p>
          <a:r>
            <a:rPr lang="es-ES_tradn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[13] El Gasto de auditoria/certificacion de uso de fondos </a:t>
          </a:r>
          <a:r>
            <a:rPr lang="es-ES_tradnl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son obligatorios y en  alreadedor del $10,000 por proyecto. </a:t>
          </a:r>
        </a:p>
        <a:p>
          <a:r>
            <a:rPr lang="es-ES_tradn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Los gastos 11, 12 y 13 deben coincidir con el presupuesto detallado y consolidado del Anexo respectivo. </a:t>
          </a:r>
        </a:p>
        <a:p>
          <a:r>
            <a:rPr lang="es-ES_tradnl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Todas las cifras en esta tabla son a modo de ejemplo. </a:t>
          </a:r>
        </a:p>
        <a:p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1</xdr:row>
      <xdr:rowOff>104774</xdr:rowOff>
    </xdr:from>
    <xdr:to>
      <xdr:col>9</xdr:col>
      <xdr:colOff>2709333</xdr:colOff>
      <xdr:row>11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A1FB7B0-A2FA-4173-9693-01195016A525}"/>
            </a:ext>
          </a:extLst>
        </xdr:cNvPr>
        <xdr:cNvSpPr txBox="1"/>
      </xdr:nvSpPr>
      <xdr:spPr>
        <a:xfrm>
          <a:off x="287866" y="263524"/>
          <a:ext cx="12570884" cy="1616076"/>
        </a:xfrm>
        <a:prstGeom prst="rect">
          <a:avLst/>
        </a:prstGeom>
        <a:solidFill>
          <a:schemeClr val="bg1">
            <a:lumMod val="95000"/>
          </a:schemeClr>
        </a:solidFill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Nota: </a:t>
          </a:r>
          <a:r>
            <a:rPr lang="en-US" sz="1400" b="0"/>
            <a:t>En esta tabla debera elaborar el Plan de Adquisiciones (PA) Total del proyecto, el cual resultara de la suma de los PA's individuales de cada organizacion</a:t>
          </a:r>
          <a:r>
            <a:rPr lang="en-US" sz="1400" b="0" baseline="0"/>
            <a:t> participante. Todos los PA's se preparan en </a:t>
          </a:r>
          <a:r>
            <a:rPr lang="en-US" sz="1400" b="1" baseline="0"/>
            <a:t>Dolares de los EE.UU. </a:t>
          </a:r>
          <a:r>
            <a:rPr lang="en-US" sz="1400" b="0" baseline="0"/>
            <a:t>Los metodos de compra y/o contratacion </a:t>
          </a:r>
          <a:r>
            <a:rPr lang="en-US" sz="1400" b="1" u="sng" baseline="0"/>
            <a:t>son siempre competitivos</a:t>
          </a:r>
          <a:r>
            <a:rPr lang="en-US" sz="1400" b="0" baseline="0"/>
            <a:t>. El monto total del PA del proyecto debe coincidir con el monto total solicitado a FONTAGRO. Para elaborar el PA individual de una organizacion co-ejecutora, utilice este mismo formato, separandolo en una hoja de excel adicional.</a:t>
          </a:r>
          <a:endParaRPr lang="en-US" sz="1400" b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416719</xdr:colOff>
      <xdr:row>22</xdr:row>
      <xdr:rowOff>83343</xdr:rowOff>
    </xdr:from>
    <xdr:to>
      <xdr:col>22</xdr:col>
      <xdr:colOff>595313</xdr:colOff>
      <xdr:row>33</xdr:row>
      <xdr:rowOff>59531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BA217F3-D86C-E0F4-7D24-6D6952F13FFB}"/>
            </a:ext>
          </a:extLst>
        </xdr:cNvPr>
        <xdr:cNvSpPr txBox="1"/>
      </xdr:nvSpPr>
      <xdr:spPr>
        <a:xfrm>
          <a:off x="416719" y="6203156"/>
          <a:ext cx="14763750" cy="2595563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/>
            <a:t>Notas: </a:t>
          </a:r>
        </a:p>
        <a:p>
          <a:r>
            <a:rPr lang="en-US" sz="1400"/>
            <a:t>Esta matriz</a:t>
          </a:r>
          <a:r>
            <a:rPr lang="en-US" sz="1400" baseline="0"/>
            <a:t> es de suma importancia. En ella, debera establecer para cada actividad, el producto a entregar (solo mencionando Producto y su numero) y muy especialmente los indicadores cuantitativos del proyecto.</a:t>
          </a:r>
        </a:p>
        <a:p>
          <a:r>
            <a:rPr lang="en-US" sz="1400" baseline="0"/>
            <a:t>Los Indicadores cuantitativos surgen del PMP 2025-2030, tanto los corporativos como los obligatorios por linea de accion, como otros a solicitud del proyecto. </a:t>
          </a:r>
        </a:p>
        <a:p>
          <a:r>
            <a:rPr lang="en-US" sz="1400" baseline="0"/>
            <a:t>Luego, coloque con "X" los trimestres por anio en donde cada actividad sera implementada.</a:t>
          </a:r>
        </a:p>
        <a:p>
          <a:r>
            <a:rPr lang="en-US" sz="1400" baseline="0"/>
            <a:t>En la seccion de "Sitios" coloque el Pais y la organizacion a cargo de la actividad</a:t>
          </a:r>
        </a:p>
        <a:p>
          <a:r>
            <a:rPr lang="en-US" sz="1400" baseline="0"/>
            <a:t>En la seccion "Observaciones" cualquier otro aspecto que considere pertinente a la implementacion del proyecto, como riesgos potenciales, u otros. </a:t>
          </a:r>
          <a:endParaRPr lang="en-US" sz="1400"/>
        </a:p>
        <a:p>
          <a:endParaRPr lang="en-US" sz="14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1</xdr:row>
      <xdr:rowOff>144780</xdr:rowOff>
    </xdr:from>
    <xdr:to>
      <xdr:col>4</xdr:col>
      <xdr:colOff>6347460</xdr:colOff>
      <xdr:row>9</xdr:row>
      <xdr:rowOff>15240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9B088BE-E559-4A63-B33F-CA2A74DBBC26}"/>
            </a:ext>
          </a:extLst>
        </xdr:cNvPr>
        <xdr:cNvSpPr txBox="1"/>
      </xdr:nvSpPr>
      <xdr:spPr>
        <a:xfrm>
          <a:off x="76200" y="335280"/>
          <a:ext cx="10614660" cy="13944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200"/>
            <a:t>Nota: Al</a:t>
          </a:r>
          <a:r>
            <a:rPr lang="en-US" sz="1200" baseline="0"/>
            <a:t> momento de elaborar el marco logico del proyecto, el cual quedara descripto en la Seccion de Componentes del proyecto y en la Matriz M1 y M2, debera utilizar los siguientes indicadores de manera obligatoria:</a:t>
          </a:r>
        </a:p>
        <a:p>
          <a:r>
            <a:rPr lang="en-US" sz="1200" baseline="0"/>
            <a:t>1. Los Indicadores corporativos de resultado de FONTAGRO y del Programa Insignia y linea de Accion del Plan de Mediano Plazo (PMP) 2025-2030 (ver publicacion)</a:t>
          </a:r>
        </a:p>
        <a:p>
          <a:r>
            <a:rPr lang="en-US" sz="1200" baseline="0"/>
            <a:t>2. Los indicadores de la tabla siguiente</a:t>
          </a:r>
        </a:p>
        <a:p>
          <a:r>
            <a:rPr lang="en-US" sz="1200" baseline="0"/>
            <a:t>3. Indicadores propios de su proyecto de investigacion. </a:t>
          </a:r>
          <a:endParaRPr lang="en-US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7D9EA-683B-4AD2-A4CF-CB189FF3D296}">
  <sheetPr>
    <tabColor theme="1" tint="4.9989318521683403E-2"/>
  </sheetPr>
  <dimension ref="A1"/>
  <sheetViews>
    <sheetView zoomScale="60" zoomScaleNormal="60" workbookViewId="0">
      <selection sqref="A1:XFD1048576"/>
    </sheetView>
  </sheetViews>
  <sheetFormatPr defaultColWidth="9.140625" defaultRowHeight="12.75" x14ac:dyDescent="0.2"/>
  <cols>
    <col min="1" max="16384" width="9.140625" style="46"/>
  </cols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5987E6-D1D4-431E-A2BB-C31A51E2327F}">
  <sheetPr>
    <tabColor rgb="FFFFFF00"/>
  </sheetPr>
  <dimension ref="A1:W22"/>
  <sheetViews>
    <sheetView zoomScale="80" zoomScaleNormal="80" workbookViewId="0">
      <selection activeCell="B29" sqref="B29"/>
    </sheetView>
  </sheetViews>
  <sheetFormatPr defaultColWidth="9.140625" defaultRowHeight="18.75" x14ac:dyDescent="0.3"/>
  <cols>
    <col min="1" max="1" width="32.5703125" style="151" customWidth="1"/>
    <col min="2" max="2" width="26.5703125" style="151" customWidth="1"/>
    <col min="3" max="3" width="28.28515625" style="151" customWidth="1"/>
    <col min="4" max="4" width="19.28515625" style="151" customWidth="1"/>
    <col min="5" max="19" width="5" style="151" customWidth="1"/>
    <col min="20" max="20" width="9.140625" style="151"/>
    <col min="21" max="21" width="18.85546875" style="151" customWidth="1"/>
    <col min="22" max="22" width="9.140625" style="151"/>
    <col min="23" max="23" width="55.42578125" style="151" customWidth="1"/>
    <col min="24" max="16384" width="9.140625" style="151"/>
  </cols>
  <sheetData>
    <row r="1" spans="1:23" ht="31.5" x14ac:dyDescent="0.3">
      <c r="A1" s="393" t="s">
        <v>52</v>
      </c>
      <c r="B1" s="150"/>
      <c r="C1" s="150"/>
    </row>
    <row r="2" spans="1:23" x14ac:dyDescent="0.3">
      <c r="A2" s="394" t="s">
        <v>551</v>
      </c>
      <c r="B2" s="150"/>
      <c r="C2" s="150"/>
    </row>
    <row r="3" spans="1:23" x14ac:dyDescent="0.3">
      <c r="A3" s="394" t="s">
        <v>552</v>
      </c>
      <c r="B3" s="152"/>
      <c r="C3" s="152"/>
    </row>
    <row r="4" spans="1:23" x14ac:dyDescent="0.3">
      <c r="A4" s="152"/>
      <c r="B4" s="152"/>
      <c r="C4" s="152"/>
    </row>
    <row r="5" spans="1:23" ht="19.5" thickBot="1" x14ac:dyDescent="0.35">
      <c r="A5" s="152"/>
      <c r="B5" s="152"/>
      <c r="C5" s="152"/>
    </row>
    <row r="6" spans="1:23" ht="21.75" customHeight="1" thickBot="1" x14ac:dyDescent="0.35">
      <c r="A6" s="236" t="s">
        <v>4</v>
      </c>
      <c r="B6" s="236" t="s">
        <v>5</v>
      </c>
      <c r="C6" s="236" t="s">
        <v>550</v>
      </c>
      <c r="D6" s="158" t="s">
        <v>53</v>
      </c>
      <c r="E6" s="160"/>
      <c r="F6" s="160"/>
      <c r="G6" s="159"/>
      <c r="H6" s="158" t="s">
        <v>54</v>
      </c>
      <c r="I6" s="160"/>
      <c r="J6" s="160"/>
      <c r="K6" s="159"/>
      <c r="L6" s="158" t="s">
        <v>55</v>
      </c>
      <c r="M6" s="160"/>
      <c r="N6" s="160"/>
      <c r="O6" s="159"/>
      <c r="P6" s="243" t="s">
        <v>56</v>
      </c>
      <c r="Q6" s="244"/>
      <c r="R6" s="244"/>
      <c r="S6" s="245"/>
      <c r="T6" s="240" t="s">
        <v>57</v>
      </c>
      <c r="U6" s="241"/>
      <c r="V6" s="242" t="s">
        <v>556</v>
      </c>
      <c r="W6" s="242"/>
    </row>
    <row r="7" spans="1:23" ht="59.25" customHeight="1" thickBot="1" x14ac:dyDescent="0.35">
      <c r="A7" s="237"/>
      <c r="B7" s="237"/>
      <c r="C7" s="237"/>
      <c r="D7" s="171" t="s">
        <v>15</v>
      </c>
      <c r="E7" s="171" t="s">
        <v>19</v>
      </c>
      <c r="F7" s="171" t="s">
        <v>23</v>
      </c>
      <c r="G7" s="171" t="s">
        <v>58</v>
      </c>
      <c r="H7" s="171" t="s">
        <v>15</v>
      </c>
      <c r="I7" s="171" t="s">
        <v>19</v>
      </c>
      <c r="J7" s="171" t="s">
        <v>23</v>
      </c>
      <c r="K7" s="171" t="s">
        <v>58</v>
      </c>
      <c r="L7" s="171" t="s">
        <v>15</v>
      </c>
      <c r="M7" s="171" t="s">
        <v>19</v>
      </c>
      <c r="N7" s="171" t="s">
        <v>23</v>
      </c>
      <c r="O7" s="171" t="s">
        <v>58</v>
      </c>
      <c r="P7" s="172" t="s">
        <v>15</v>
      </c>
      <c r="Q7" s="172" t="s">
        <v>19</v>
      </c>
      <c r="R7" s="172" t="s">
        <v>23</v>
      </c>
      <c r="S7" s="172" t="s">
        <v>58</v>
      </c>
      <c r="T7" s="238"/>
      <c r="U7" s="239"/>
      <c r="V7" s="238"/>
      <c r="W7" s="239"/>
    </row>
    <row r="8" spans="1:23" ht="19.5" thickBot="1" x14ac:dyDescent="0.35">
      <c r="A8" s="170" t="s">
        <v>48</v>
      </c>
      <c r="B8" s="161"/>
      <c r="C8" s="161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2"/>
      <c r="Q8" s="162"/>
      <c r="R8" s="162"/>
      <c r="S8" s="162"/>
      <c r="T8" s="246"/>
      <c r="U8" s="246"/>
      <c r="V8" s="246"/>
      <c r="W8" s="247"/>
    </row>
    <row r="9" spans="1:23" ht="19.5" thickBot="1" x14ac:dyDescent="0.35">
      <c r="A9" s="163" t="s">
        <v>248</v>
      </c>
      <c r="B9" s="164" t="s">
        <v>230</v>
      </c>
      <c r="C9" s="396" t="s">
        <v>553</v>
      </c>
      <c r="D9" s="395" t="s">
        <v>554</v>
      </c>
      <c r="E9" s="164"/>
      <c r="F9" s="164"/>
      <c r="G9" s="164"/>
      <c r="H9" s="164"/>
      <c r="I9" s="164"/>
      <c r="J9" s="164"/>
      <c r="K9" s="164"/>
      <c r="L9" s="164"/>
      <c r="M9" s="164"/>
      <c r="N9" s="164"/>
      <c r="O9" s="164"/>
      <c r="P9" s="165"/>
      <c r="Q9" s="165"/>
      <c r="R9" s="165"/>
      <c r="S9" s="165"/>
      <c r="T9" s="248" t="s">
        <v>555</v>
      </c>
      <c r="U9" s="249"/>
      <c r="V9" s="250"/>
      <c r="W9" s="251"/>
    </row>
    <row r="10" spans="1:23" ht="19.5" thickBot="1" x14ac:dyDescent="0.35">
      <c r="A10" s="163" t="s">
        <v>49</v>
      </c>
      <c r="B10" s="164" t="s">
        <v>233</v>
      </c>
      <c r="C10" s="164"/>
      <c r="D10" s="164"/>
      <c r="E10" s="164"/>
      <c r="F10" s="164"/>
      <c r="G10" s="164"/>
      <c r="H10" s="164"/>
      <c r="I10" s="164"/>
      <c r="J10" s="164"/>
      <c r="K10" s="164"/>
      <c r="L10" s="164"/>
      <c r="M10" s="164"/>
      <c r="N10" s="164"/>
      <c r="O10" s="164"/>
      <c r="P10" s="165"/>
      <c r="Q10" s="165"/>
      <c r="R10" s="165"/>
      <c r="S10" s="165"/>
      <c r="T10" s="248" t="s">
        <v>555</v>
      </c>
      <c r="U10" s="249"/>
      <c r="V10" s="252"/>
      <c r="W10" s="253"/>
    </row>
    <row r="11" spans="1:23" ht="19.5" thickBot="1" x14ac:dyDescent="0.35">
      <c r="A11" s="163"/>
      <c r="B11" s="164"/>
      <c r="C11" s="164"/>
      <c r="D11" s="164"/>
      <c r="E11" s="164"/>
      <c r="F11" s="164"/>
      <c r="G11" s="164"/>
      <c r="H11" s="164"/>
      <c r="I11" s="164"/>
      <c r="J11" s="164"/>
      <c r="K11" s="164"/>
      <c r="L11" s="164"/>
      <c r="M11" s="164"/>
      <c r="N11" s="164"/>
      <c r="O11" s="164"/>
      <c r="P11" s="165"/>
      <c r="Q11" s="165"/>
      <c r="R11" s="165"/>
      <c r="S11" s="165"/>
      <c r="T11" s="166"/>
      <c r="U11" s="167"/>
      <c r="V11" s="166"/>
      <c r="W11" s="167"/>
    </row>
    <row r="12" spans="1:23" ht="19.5" thickBot="1" x14ac:dyDescent="0.35">
      <c r="A12" s="163"/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  <c r="P12" s="165"/>
      <c r="Q12" s="165"/>
      <c r="R12" s="165"/>
      <c r="S12" s="165"/>
      <c r="T12" s="252"/>
      <c r="U12" s="253"/>
      <c r="V12" s="252"/>
      <c r="W12" s="253"/>
    </row>
    <row r="13" spans="1:23" ht="19.5" thickBot="1" x14ac:dyDescent="0.35">
      <c r="A13" s="170" t="s">
        <v>50</v>
      </c>
      <c r="B13" s="161"/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2"/>
      <c r="Q13" s="162"/>
      <c r="R13" s="162"/>
      <c r="S13" s="162"/>
      <c r="T13" s="246"/>
      <c r="U13" s="246"/>
      <c r="V13" s="246"/>
      <c r="W13" s="247"/>
    </row>
    <row r="14" spans="1:23" ht="19.5" thickBot="1" x14ac:dyDescent="0.35">
      <c r="A14" s="153"/>
      <c r="B14" s="154"/>
      <c r="C14" s="154"/>
      <c r="D14" s="154"/>
      <c r="E14" s="154"/>
      <c r="F14" s="154"/>
      <c r="G14" s="154"/>
      <c r="H14" s="154"/>
      <c r="I14" s="154"/>
      <c r="J14" s="154"/>
      <c r="K14" s="154"/>
      <c r="L14" s="154"/>
      <c r="M14" s="154"/>
      <c r="N14" s="154"/>
      <c r="O14" s="154"/>
      <c r="P14" s="155"/>
      <c r="Q14" s="155"/>
      <c r="R14" s="155"/>
      <c r="S14" s="155"/>
      <c r="T14" s="254"/>
      <c r="U14" s="255"/>
      <c r="V14" s="254"/>
      <c r="W14" s="255"/>
    </row>
    <row r="15" spans="1:23" ht="19.5" thickBot="1" x14ac:dyDescent="0.35">
      <c r="A15" s="153"/>
      <c r="B15" s="154"/>
      <c r="C15" s="154"/>
      <c r="D15" s="154"/>
      <c r="E15" s="154"/>
      <c r="F15" s="154"/>
      <c r="G15" s="154"/>
      <c r="H15" s="154"/>
      <c r="I15" s="154"/>
      <c r="J15" s="154"/>
      <c r="K15" s="154"/>
      <c r="L15" s="154"/>
      <c r="M15" s="154"/>
      <c r="N15" s="154"/>
      <c r="O15" s="154"/>
      <c r="P15" s="155"/>
      <c r="Q15" s="155"/>
      <c r="R15" s="155"/>
      <c r="S15" s="155"/>
      <c r="T15" s="254"/>
      <c r="U15" s="255"/>
      <c r="V15" s="254"/>
      <c r="W15" s="255"/>
    </row>
    <row r="16" spans="1:23" ht="19.5" thickBot="1" x14ac:dyDescent="0.35">
      <c r="A16" s="153"/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5"/>
      <c r="Q16" s="155"/>
      <c r="R16" s="155"/>
      <c r="S16" s="155"/>
      <c r="T16" s="254"/>
      <c r="U16" s="255"/>
      <c r="V16" s="254"/>
      <c r="W16" s="255"/>
    </row>
    <row r="17" spans="1:23" ht="19.5" thickBot="1" x14ac:dyDescent="0.35">
      <c r="A17" s="170" t="s">
        <v>167</v>
      </c>
      <c r="B17" s="161"/>
      <c r="C17" s="161"/>
      <c r="D17" s="161"/>
      <c r="E17" s="161"/>
      <c r="F17" s="161"/>
      <c r="G17" s="161"/>
      <c r="H17" s="161"/>
      <c r="I17" s="161"/>
      <c r="J17" s="161"/>
      <c r="K17" s="161"/>
      <c r="L17" s="161"/>
      <c r="M17" s="161"/>
      <c r="N17" s="161"/>
      <c r="O17" s="161"/>
      <c r="P17" s="162"/>
      <c r="Q17" s="162"/>
      <c r="R17" s="162"/>
      <c r="S17" s="162"/>
      <c r="T17" s="246"/>
      <c r="U17" s="246"/>
      <c r="V17" s="246"/>
      <c r="W17" s="247"/>
    </row>
    <row r="18" spans="1:23" ht="19.5" thickBot="1" x14ac:dyDescent="0.35">
      <c r="A18" s="153"/>
      <c r="B18" s="154"/>
      <c r="C18" s="154"/>
      <c r="D18" s="154"/>
      <c r="E18" s="154"/>
      <c r="F18" s="154"/>
      <c r="G18" s="154"/>
      <c r="H18" s="154"/>
      <c r="I18" s="154"/>
      <c r="J18" s="154"/>
      <c r="K18" s="154"/>
      <c r="L18" s="154"/>
      <c r="M18" s="154"/>
      <c r="N18" s="154"/>
      <c r="O18" s="154"/>
      <c r="P18" s="155"/>
      <c r="Q18" s="155"/>
      <c r="R18" s="155"/>
      <c r="S18" s="155"/>
      <c r="T18" s="254"/>
      <c r="U18" s="255"/>
      <c r="V18" s="254"/>
      <c r="W18" s="255"/>
    </row>
    <row r="19" spans="1:23" ht="19.5" thickBot="1" x14ac:dyDescent="0.35">
      <c r="A19" s="153"/>
      <c r="B19" s="154"/>
      <c r="C19" s="154"/>
      <c r="D19" s="154"/>
      <c r="E19" s="154"/>
      <c r="F19" s="154"/>
      <c r="G19" s="154"/>
      <c r="H19" s="154"/>
      <c r="I19" s="154"/>
      <c r="J19" s="154"/>
      <c r="K19" s="154"/>
      <c r="L19" s="154"/>
      <c r="M19" s="154"/>
      <c r="N19" s="154"/>
      <c r="O19" s="154"/>
      <c r="P19" s="155"/>
      <c r="Q19" s="155"/>
      <c r="R19" s="155"/>
      <c r="S19" s="155"/>
      <c r="T19" s="254"/>
      <c r="U19" s="255"/>
      <c r="V19" s="254"/>
      <c r="W19" s="255"/>
    </row>
    <row r="20" spans="1:23" ht="19.5" thickBot="1" x14ac:dyDescent="0.35">
      <c r="A20" s="153"/>
      <c r="B20" s="154"/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5"/>
      <c r="Q20" s="155"/>
      <c r="R20" s="155"/>
      <c r="S20" s="155"/>
      <c r="T20" s="254"/>
      <c r="U20" s="255"/>
      <c r="V20" s="254"/>
      <c r="W20" s="255"/>
    </row>
    <row r="21" spans="1:23" x14ac:dyDescent="0.3">
      <c r="A21" s="156"/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6"/>
      <c r="S21" s="156"/>
      <c r="T21" s="156"/>
      <c r="U21" s="156"/>
      <c r="V21" s="156"/>
      <c r="W21" s="156"/>
    </row>
    <row r="22" spans="1:23" x14ac:dyDescent="0.3">
      <c r="A22" s="157"/>
      <c r="B22" s="157"/>
      <c r="C22" s="157"/>
    </row>
  </sheetData>
  <mergeCells count="32">
    <mergeCell ref="T18:U18"/>
    <mergeCell ref="V18:W18"/>
    <mergeCell ref="T19:U19"/>
    <mergeCell ref="V19:W19"/>
    <mergeCell ref="T20:U20"/>
    <mergeCell ref="V20:W20"/>
    <mergeCell ref="T15:U15"/>
    <mergeCell ref="V15:W15"/>
    <mergeCell ref="T16:U16"/>
    <mergeCell ref="V16:W16"/>
    <mergeCell ref="T17:U17"/>
    <mergeCell ref="V17:W17"/>
    <mergeCell ref="T12:U12"/>
    <mergeCell ref="V12:W12"/>
    <mergeCell ref="T13:U13"/>
    <mergeCell ref="V13:W13"/>
    <mergeCell ref="T14:U14"/>
    <mergeCell ref="V14:W14"/>
    <mergeCell ref="T8:U8"/>
    <mergeCell ref="V8:W8"/>
    <mergeCell ref="T9:U9"/>
    <mergeCell ref="V9:W9"/>
    <mergeCell ref="T10:U10"/>
    <mergeCell ref="V10:W10"/>
    <mergeCell ref="A6:A7"/>
    <mergeCell ref="B6:B7"/>
    <mergeCell ref="C6:C7"/>
    <mergeCell ref="T7:U7"/>
    <mergeCell ref="V7:W7"/>
    <mergeCell ref="T6:U6"/>
    <mergeCell ref="V6:W6"/>
    <mergeCell ref="P6:S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8E65C-A6B4-4588-A707-A5962752A12F}">
  <sheetPr>
    <tabColor theme="1"/>
  </sheetPr>
  <dimension ref="A1:E45"/>
  <sheetViews>
    <sheetView workbookViewId="0"/>
  </sheetViews>
  <sheetFormatPr defaultColWidth="9.140625" defaultRowHeight="15" x14ac:dyDescent="0.25"/>
  <cols>
    <col min="1" max="1" width="34" style="129" customWidth="1"/>
    <col min="2" max="2" width="13" style="128" customWidth="1"/>
    <col min="3" max="3" width="9.140625" style="128"/>
    <col min="4" max="4" width="9" style="128" customWidth="1"/>
    <col min="5" max="5" width="128.85546875" style="129" customWidth="1"/>
    <col min="6" max="16384" width="9.140625" style="129"/>
  </cols>
  <sheetData>
    <row r="1" spans="1:5" x14ac:dyDescent="0.25">
      <c r="A1" s="127" t="s">
        <v>250</v>
      </c>
    </row>
    <row r="11" spans="1:5" ht="15.75" thickBot="1" x14ac:dyDescent="0.3"/>
    <row r="12" spans="1:5" ht="15.75" thickBot="1" x14ac:dyDescent="0.25">
      <c r="A12" s="130" t="s">
        <v>251</v>
      </c>
      <c r="B12" s="131" t="s">
        <v>252</v>
      </c>
      <c r="C12" s="131" t="s">
        <v>253</v>
      </c>
      <c r="D12" s="131" t="s">
        <v>254</v>
      </c>
      <c r="E12" s="132" t="s">
        <v>255</v>
      </c>
    </row>
    <row r="13" spans="1:5" ht="15.75" thickBot="1" x14ac:dyDescent="0.25">
      <c r="A13" s="259" t="s">
        <v>256</v>
      </c>
      <c r="B13" s="133" t="s">
        <v>257</v>
      </c>
      <c r="C13" s="133" t="s">
        <v>258</v>
      </c>
      <c r="D13" s="133">
        <v>1</v>
      </c>
      <c r="E13" s="134" t="s">
        <v>259</v>
      </c>
    </row>
    <row r="14" spans="1:5" ht="15.75" thickBot="1" x14ac:dyDescent="0.25">
      <c r="A14" s="260"/>
      <c r="B14" s="133" t="s">
        <v>257</v>
      </c>
      <c r="C14" s="133" t="s">
        <v>260</v>
      </c>
      <c r="D14" s="133">
        <v>2</v>
      </c>
      <c r="E14" s="134" t="s">
        <v>261</v>
      </c>
    </row>
    <row r="15" spans="1:5" ht="15.75" thickBot="1" x14ac:dyDescent="0.25">
      <c r="A15" s="260"/>
      <c r="B15" s="133" t="s">
        <v>257</v>
      </c>
      <c r="C15" s="133" t="s">
        <v>262</v>
      </c>
      <c r="D15" s="133">
        <v>3</v>
      </c>
      <c r="E15" s="134" t="s">
        <v>263</v>
      </c>
    </row>
    <row r="16" spans="1:5" ht="15.75" thickBot="1" x14ac:dyDescent="0.25">
      <c r="A16" s="260"/>
      <c r="B16" s="133" t="s">
        <v>257</v>
      </c>
      <c r="C16" s="133">
        <v>1</v>
      </c>
      <c r="D16" s="133">
        <v>4</v>
      </c>
      <c r="E16" s="134" t="s">
        <v>264</v>
      </c>
    </row>
    <row r="17" spans="1:5" ht="15.75" thickBot="1" x14ac:dyDescent="0.25">
      <c r="A17" s="261"/>
      <c r="B17" s="133" t="s">
        <v>257</v>
      </c>
      <c r="C17" s="133" t="s">
        <v>265</v>
      </c>
      <c r="D17" s="133">
        <v>5</v>
      </c>
      <c r="E17" s="134" t="s">
        <v>266</v>
      </c>
    </row>
    <row r="18" spans="1:5" ht="15.75" thickBot="1" x14ac:dyDescent="0.25">
      <c r="A18" s="259" t="s">
        <v>267</v>
      </c>
      <c r="B18" s="133" t="s">
        <v>257</v>
      </c>
      <c r="C18" s="133">
        <v>9</v>
      </c>
      <c r="D18" s="133">
        <v>6</v>
      </c>
      <c r="E18" s="134" t="s">
        <v>268</v>
      </c>
    </row>
    <row r="19" spans="1:5" ht="15.75" thickBot="1" x14ac:dyDescent="0.25">
      <c r="A19" s="260"/>
      <c r="B19" s="133" t="s">
        <v>257</v>
      </c>
      <c r="C19" s="133">
        <v>9</v>
      </c>
      <c r="D19" s="133">
        <v>7</v>
      </c>
      <c r="E19" s="134" t="s">
        <v>269</v>
      </c>
    </row>
    <row r="20" spans="1:5" ht="15.75" thickBot="1" x14ac:dyDescent="0.25">
      <c r="A20" s="260"/>
      <c r="B20" s="133" t="s">
        <v>257</v>
      </c>
      <c r="C20" s="133">
        <v>9</v>
      </c>
      <c r="D20" s="133">
        <v>8</v>
      </c>
      <c r="E20" s="134" t="s">
        <v>270</v>
      </c>
    </row>
    <row r="21" spans="1:5" ht="15.75" thickBot="1" x14ac:dyDescent="0.25">
      <c r="A21" s="260"/>
      <c r="B21" s="133" t="s">
        <v>257</v>
      </c>
      <c r="C21" s="133">
        <v>9</v>
      </c>
      <c r="D21" s="133">
        <v>9</v>
      </c>
      <c r="E21" s="134" t="s">
        <v>271</v>
      </c>
    </row>
    <row r="22" spans="1:5" ht="15.75" thickBot="1" x14ac:dyDescent="0.25">
      <c r="A22" s="260"/>
      <c r="B22" s="133" t="s">
        <v>257</v>
      </c>
      <c r="C22" s="133">
        <v>9</v>
      </c>
      <c r="D22" s="133">
        <v>10</v>
      </c>
      <c r="E22" s="134" t="s">
        <v>272</v>
      </c>
    </row>
    <row r="23" spans="1:5" ht="15.75" thickBot="1" x14ac:dyDescent="0.25">
      <c r="A23" s="260"/>
      <c r="B23" s="133">
        <v>1</v>
      </c>
      <c r="C23" s="133" t="s">
        <v>273</v>
      </c>
      <c r="D23" s="133">
        <v>11</v>
      </c>
      <c r="E23" s="134" t="s">
        <v>274</v>
      </c>
    </row>
    <row r="24" spans="1:5" ht="15.75" thickBot="1" x14ac:dyDescent="0.25">
      <c r="A24" s="260"/>
      <c r="B24" s="133">
        <v>1</v>
      </c>
      <c r="C24" s="133" t="s">
        <v>275</v>
      </c>
      <c r="D24" s="133">
        <v>12</v>
      </c>
      <c r="E24" s="134" t="s">
        <v>276</v>
      </c>
    </row>
    <row r="25" spans="1:5" ht="15.75" thickBot="1" x14ac:dyDescent="0.25">
      <c r="A25" s="261"/>
      <c r="B25" s="133">
        <v>1</v>
      </c>
      <c r="C25" s="133" t="s">
        <v>277</v>
      </c>
      <c r="D25" s="133">
        <v>13</v>
      </c>
      <c r="E25" s="134" t="s">
        <v>278</v>
      </c>
    </row>
    <row r="26" spans="1:5" ht="15.75" thickBot="1" x14ac:dyDescent="0.25">
      <c r="A26" s="135" t="s">
        <v>279</v>
      </c>
      <c r="B26" s="133">
        <v>1</v>
      </c>
      <c r="C26" s="133"/>
      <c r="D26" s="133">
        <v>14</v>
      </c>
      <c r="E26" s="134" t="s">
        <v>280</v>
      </c>
    </row>
    <row r="27" spans="1:5" ht="15.75" thickBot="1" x14ac:dyDescent="0.25">
      <c r="A27" s="259" t="s">
        <v>281</v>
      </c>
      <c r="B27" s="133">
        <v>1</v>
      </c>
      <c r="C27" s="133">
        <v>13</v>
      </c>
      <c r="D27" s="133">
        <v>15</v>
      </c>
      <c r="E27" s="134" t="s">
        <v>282</v>
      </c>
    </row>
    <row r="28" spans="1:5" ht="15.75" thickBot="1" x14ac:dyDescent="0.25">
      <c r="A28" s="260"/>
      <c r="B28" s="133" t="s">
        <v>283</v>
      </c>
      <c r="C28" s="133">
        <v>13</v>
      </c>
      <c r="D28" s="133">
        <v>16</v>
      </c>
      <c r="E28" s="134" t="s">
        <v>284</v>
      </c>
    </row>
    <row r="29" spans="1:5" ht="15.75" thickBot="1" x14ac:dyDescent="0.25">
      <c r="A29" s="260"/>
      <c r="B29" s="133">
        <v>1</v>
      </c>
      <c r="C29" s="133">
        <v>13</v>
      </c>
      <c r="D29" s="133">
        <v>17</v>
      </c>
      <c r="E29" s="134" t="s">
        <v>285</v>
      </c>
    </row>
    <row r="30" spans="1:5" ht="15.75" thickBot="1" x14ac:dyDescent="0.25">
      <c r="A30" s="260"/>
      <c r="B30" s="133">
        <v>2</v>
      </c>
      <c r="C30" s="133">
        <v>13</v>
      </c>
      <c r="D30" s="133">
        <v>18</v>
      </c>
      <c r="E30" s="134" t="s">
        <v>286</v>
      </c>
    </row>
    <row r="31" spans="1:5" ht="15.75" thickBot="1" x14ac:dyDescent="0.25">
      <c r="A31" s="261"/>
      <c r="B31" s="133">
        <v>2</v>
      </c>
      <c r="C31" s="133">
        <v>13</v>
      </c>
      <c r="D31" s="133">
        <v>19</v>
      </c>
      <c r="E31" s="134" t="s">
        <v>287</v>
      </c>
    </row>
    <row r="32" spans="1:5" ht="15.75" thickBot="1" x14ac:dyDescent="0.25">
      <c r="A32" s="259" t="s">
        <v>288</v>
      </c>
      <c r="B32" s="133">
        <v>2</v>
      </c>
      <c r="C32" s="133">
        <v>16</v>
      </c>
      <c r="D32" s="133">
        <v>20</v>
      </c>
      <c r="E32" s="134" t="s">
        <v>289</v>
      </c>
    </row>
    <row r="33" spans="1:5" ht="15.75" thickBot="1" x14ac:dyDescent="0.25">
      <c r="A33" s="260"/>
      <c r="B33" s="133">
        <v>2</v>
      </c>
      <c r="C33" s="133">
        <v>16</v>
      </c>
      <c r="D33" s="133">
        <v>21</v>
      </c>
      <c r="E33" s="134" t="s">
        <v>290</v>
      </c>
    </row>
    <row r="34" spans="1:5" ht="15.75" thickBot="1" x14ac:dyDescent="0.25">
      <c r="A34" s="260"/>
      <c r="B34" s="133">
        <v>2</v>
      </c>
      <c r="C34" s="133">
        <v>16</v>
      </c>
      <c r="D34" s="133">
        <v>22</v>
      </c>
      <c r="E34" s="134" t="s">
        <v>291</v>
      </c>
    </row>
    <row r="35" spans="1:5" ht="15.75" thickBot="1" x14ac:dyDescent="0.25">
      <c r="A35" s="262"/>
      <c r="B35" s="133">
        <v>2</v>
      </c>
      <c r="C35" s="133">
        <v>16</v>
      </c>
      <c r="D35" s="133">
        <v>23</v>
      </c>
      <c r="E35" s="134" t="s">
        <v>292</v>
      </c>
    </row>
    <row r="36" spans="1:5" x14ac:dyDescent="0.2">
      <c r="A36" s="263" t="s">
        <v>293</v>
      </c>
      <c r="B36" s="136">
        <v>3</v>
      </c>
      <c r="C36" s="136"/>
      <c r="D36" s="136">
        <v>24</v>
      </c>
      <c r="E36" s="137" t="s">
        <v>294</v>
      </c>
    </row>
    <row r="37" spans="1:5" ht="15.75" thickBot="1" x14ac:dyDescent="0.25">
      <c r="A37" s="264"/>
      <c r="B37" s="133">
        <v>3</v>
      </c>
      <c r="C37" s="133"/>
      <c r="D37" s="133">
        <v>25</v>
      </c>
      <c r="E37" s="134" t="s">
        <v>295</v>
      </c>
    </row>
    <row r="38" spans="1:5" ht="20.25" customHeight="1" thickBot="1" x14ac:dyDescent="0.25">
      <c r="A38" s="264"/>
      <c r="B38" s="133">
        <v>3</v>
      </c>
      <c r="C38" s="133"/>
      <c r="D38" s="133">
        <v>26</v>
      </c>
      <c r="E38" s="134" t="s">
        <v>296</v>
      </c>
    </row>
    <row r="39" spans="1:5" ht="15.75" thickBot="1" x14ac:dyDescent="0.25">
      <c r="A39" s="265"/>
      <c r="B39" s="133">
        <v>3</v>
      </c>
      <c r="C39" s="133"/>
      <c r="D39" s="133">
        <v>27</v>
      </c>
      <c r="E39" s="134" t="s">
        <v>297</v>
      </c>
    </row>
    <row r="40" spans="1:5" ht="15.75" thickBot="1" x14ac:dyDescent="0.25">
      <c r="A40" s="256" t="s">
        <v>298</v>
      </c>
      <c r="B40" s="133">
        <v>3</v>
      </c>
      <c r="C40" s="133"/>
      <c r="D40" s="133">
        <v>28</v>
      </c>
      <c r="E40" s="134" t="s">
        <v>299</v>
      </c>
    </row>
    <row r="41" spans="1:5" ht="15.75" thickBot="1" x14ac:dyDescent="0.25">
      <c r="A41" s="258"/>
      <c r="B41" s="133">
        <v>3</v>
      </c>
      <c r="C41" s="133"/>
      <c r="D41" s="133">
        <v>29</v>
      </c>
      <c r="E41" s="134" t="s">
        <v>300</v>
      </c>
    </row>
    <row r="42" spans="1:5" ht="15.75" thickBot="1" x14ac:dyDescent="0.25">
      <c r="A42" s="256" t="s">
        <v>301</v>
      </c>
      <c r="B42" s="133"/>
      <c r="C42" s="133"/>
      <c r="D42" s="133">
        <v>30</v>
      </c>
      <c r="E42" s="134" t="s">
        <v>302</v>
      </c>
    </row>
    <row r="43" spans="1:5" ht="15.75" thickBot="1" x14ac:dyDescent="0.25">
      <c r="A43" s="257"/>
      <c r="B43" s="133"/>
      <c r="C43" s="133"/>
      <c r="D43" s="133">
        <v>31</v>
      </c>
      <c r="E43" s="134" t="s">
        <v>303</v>
      </c>
    </row>
    <row r="44" spans="1:5" ht="15.75" thickBot="1" x14ac:dyDescent="0.25">
      <c r="A44" s="258"/>
      <c r="B44" s="133"/>
      <c r="C44" s="133"/>
      <c r="D44" s="133">
        <v>32</v>
      </c>
      <c r="E44" s="134" t="s">
        <v>304</v>
      </c>
    </row>
    <row r="45" spans="1:5" ht="22.5" customHeight="1" thickBot="1" x14ac:dyDescent="0.25">
      <c r="A45" s="138" t="s">
        <v>305</v>
      </c>
      <c r="B45" s="133">
        <v>3</v>
      </c>
      <c r="C45" s="133"/>
      <c r="D45" s="133">
        <v>33</v>
      </c>
      <c r="E45" s="134" t="s">
        <v>306</v>
      </c>
    </row>
  </sheetData>
  <mergeCells count="7">
    <mergeCell ref="A42:A44"/>
    <mergeCell ref="A13:A17"/>
    <mergeCell ref="A18:A25"/>
    <mergeCell ref="A27:A31"/>
    <mergeCell ref="A32:A35"/>
    <mergeCell ref="A36:A39"/>
    <mergeCell ref="A40:A41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794BB-BE83-4D5C-B5C8-4292732D3DBA}">
  <sheetPr>
    <tabColor theme="1"/>
  </sheetPr>
  <dimension ref="B1:H16"/>
  <sheetViews>
    <sheetView zoomScale="80" zoomScaleNormal="80" workbookViewId="0">
      <selection activeCell="Q32" sqref="Q32"/>
    </sheetView>
  </sheetViews>
  <sheetFormatPr defaultColWidth="12.42578125" defaultRowHeight="18.75" x14ac:dyDescent="0.2"/>
  <cols>
    <col min="1" max="1" width="2.42578125" style="141" customWidth="1"/>
    <col min="2" max="2" width="23.7109375" style="141" customWidth="1"/>
    <col min="3" max="7" width="17.85546875" style="140" customWidth="1"/>
    <col min="8" max="8" width="17.85546875" style="141" customWidth="1"/>
    <col min="9" max="16384" width="12.42578125" style="141"/>
  </cols>
  <sheetData>
    <row r="1" spans="2:8" ht="26.25" x14ac:dyDescent="0.2">
      <c r="B1" s="139" t="s">
        <v>307</v>
      </c>
    </row>
    <row r="2" spans="2:8" x14ac:dyDescent="0.2">
      <c r="B2" s="142" t="s">
        <v>308</v>
      </c>
    </row>
    <row r="3" spans="2:8" ht="19.5" thickBot="1" x14ac:dyDescent="0.25"/>
    <row r="4" spans="2:8" ht="19.5" thickBot="1" x14ac:dyDescent="0.25">
      <c r="B4" s="143"/>
      <c r="C4" s="266" t="s">
        <v>309</v>
      </c>
      <c r="D4" s="266"/>
      <c r="E4" s="266"/>
      <c r="F4" s="266"/>
      <c r="G4" s="266"/>
      <c r="H4" s="267"/>
    </row>
    <row r="5" spans="2:8" x14ac:dyDescent="0.2">
      <c r="B5" s="268" t="s">
        <v>310</v>
      </c>
      <c r="C5" s="270" t="s">
        <v>311</v>
      </c>
      <c r="D5" s="270"/>
      <c r="E5" s="270"/>
      <c r="F5" s="270"/>
      <c r="G5" s="270"/>
      <c r="H5" s="270"/>
    </row>
    <row r="6" spans="2:8" x14ac:dyDescent="0.2">
      <c r="B6" s="269"/>
      <c r="C6" s="271" t="s">
        <v>312</v>
      </c>
      <c r="D6" s="271"/>
      <c r="E6" s="271"/>
      <c r="F6" s="271"/>
      <c r="G6" s="271"/>
      <c r="H6" s="271"/>
    </row>
    <row r="7" spans="2:8" x14ac:dyDescent="0.2">
      <c r="B7" s="269"/>
      <c r="C7" s="271" t="s">
        <v>313</v>
      </c>
      <c r="D7" s="271"/>
      <c r="E7" s="271"/>
      <c r="F7" s="271"/>
      <c r="G7" s="271"/>
      <c r="H7" s="271"/>
    </row>
    <row r="8" spans="2:8" x14ac:dyDescent="0.2">
      <c r="B8" s="269"/>
      <c r="C8" s="271" t="s">
        <v>314</v>
      </c>
      <c r="D8" s="271"/>
      <c r="E8" s="271"/>
      <c r="F8" s="271"/>
      <c r="G8" s="271"/>
      <c r="H8" s="271"/>
    </row>
    <row r="9" spans="2:8" x14ac:dyDescent="0.2">
      <c r="B9" s="269"/>
      <c r="C9" s="271" t="s">
        <v>315</v>
      </c>
      <c r="D9" s="271"/>
      <c r="E9" s="271"/>
      <c r="F9" s="271"/>
      <c r="G9" s="271"/>
      <c r="H9" s="271"/>
    </row>
    <row r="10" spans="2:8" x14ac:dyDescent="0.2">
      <c r="B10" s="269"/>
      <c r="C10" s="271" t="s">
        <v>316</v>
      </c>
      <c r="D10" s="271"/>
      <c r="E10" s="271"/>
      <c r="F10" s="271"/>
      <c r="G10" s="271"/>
      <c r="H10" s="271"/>
    </row>
    <row r="11" spans="2:8" x14ac:dyDescent="0.2">
      <c r="B11" s="272" t="s">
        <v>317</v>
      </c>
      <c r="C11" s="273" t="s">
        <v>318</v>
      </c>
      <c r="D11" s="273"/>
      <c r="E11" s="273"/>
      <c r="F11" s="273"/>
      <c r="G11" s="273"/>
      <c r="H11" s="273"/>
    </row>
    <row r="12" spans="2:8" x14ac:dyDescent="0.2">
      <c r="B12" s="272"/>
      <c r="C12" s="273" t="s">
        <v>319</v>
      </c>
      <c r="D12" s="273"/>
      <c r="E12" s="273"/>
      <c r="F12" s="273"/>
      <c r="G12" s="273"/>
      <c r="H12" s="273"/>
    </row>
    <row r="13" spans="2:8" x14ac:dyDescent="0.2">
      <c r="B13" s="272"/>
      <c r="C13" s="273" t="s">
        <v>320</v>
      </c>
      <c r="D13" s="273"/>
      <c r="E13" s="273"/>
      <c r="F13" s="273"/>
      <c r="G13" s="273"/>
      <c r="H13" s="273"/>
    </row>
    <row r="14" spans="2:8" x14ac:dyDescent="0.2">
      <c r="B14" s="272"/>
      <c r="C14" s="273" t="s">
        <v>321</v>
      </c>
      <c r="D14" s="273"/>
      <c r="E14" s="273"/>
      <c r="F14" s="273"/>
      <c r="G14" s="273"/>
      <c r="H14" s="273"/>
    </row>
    <row r="15" spans="2:8" x14ac:dyDescent="0.2">
      <c r="B15" s="272"/>
      <c r="C15" s="273" t="s">
        <v>322</v>
      </c>
      <c r="D15" s="273"/>
      <c r="E15" s="273"/>
      <c r="F15" s="273"/>
      <c r="G15" s="273"/>
      <c r="H15" s="273"/>
    </row>
    <row r="16" spans="2:8" x14ac:dyDescent="0.2">
      <c r="B16" s="272"/>
      <c r="C16" s="273" t="s">
        <v>323</v>
      </c>
      <c r="D16" s="273"/>
      <c r="E16" s="273"/>
      <c r="F16" s="273"/>
      <c r="G16" s="273"/>
      <c r="H16" s="273"/>
    </row>
  </sheetData>
  <mergeCells count="15">
    <mergeCell ref="B11:B16"/>
    <mergeCell ref="C11:H11"/>
    <mergeCell ref="C12:H12"/>
    <mergeCell ref="C13:H13"/>
    <mergeCell ref="C14:H14"/>
    <mergeCell ref="C15:H15"/>
    <mergeCell ref="C16:H16"/>
    <mergeCell ref="C4:H4"/>
    <mergeCell ref="B5:B10"/>
    <mergeCell ref="C5:H5"/>
    <mergeCell ref="C6:H6"/>
    <mergeCell ref="C7:H7"/>
    <mergeCell ref="C8:H8"/>
    <mergeCell ref="C9:H9"/>
    <mergeCell ref="C10:H10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10221D-E554-42C0-8939-7487FC6EB472}">
  <sheetPr>
    <tabColor theme="1"/>
  </sheetPr>
  <dimension ref="A1:H11"/>
  <sheetViews>
    <sheetView zoomScale="90" zoomScaleNormal="90" workbookViewId="0">
      <selection activeCell="D18" sqref="D18"/>
    </sheetView>
  </sheetViews>
  <sheetFormatPr defaultColWidth="9.140625" defaultRowHeight="15.75" x14ac:dyDescent="0.25"/>
  <cols>
    <col min="1" max="1" width="11.85546875" style="145" customWidth="1"/>
    <col min="2" max="8" width="39.85546875" style="145" customWidth="1"/>
    <col min="9" max="16384" width="9.140625" style="145"/>
  </cols>
  <sheetData>
    <row r="1" spans="1:8" ht="23.25" x14ac:dyDescent="0.25">
      <c r="A1" s="144"/>
      <c r="B1" s="274" t="s">
        <v>324</v>
      </c>
      <c r="C1" s="274"/>
      <c r="D1" s="274"/>
      <c r="E1" s="274"/>
      <c r="F1" s="274"/>
      <c r="G1" s="274"/>
      <c r="H1" s="274"/>
    </row>
    <row r="2" spans="1:8" ht="32.1" customHeight="1" x14ac:dyDescent="0.25">
      <c r="A2" s="144"/>
      <c r="B2" s="275" t="s">
        <v>325</v>
      </c>
      <c r="C2" s="275"/>
      <c r="D2" s="275"/>
      <c r="E2" s="275"/>
      <c r="F2" s="275"/>
      <c r="G2" s="275"/>
      <c r="H2" s="275"/>
    </row>
    <row r="3" spans="1:8" ht="31.5" x14ac:dyDescent="0.25">
      <c r="A3" s="146" t="s">
        <v>326</v>
      </c>
      <c r="B3" s="146" t="s">
        <v>327</v>
      </c>
      <c r="C3" s="146" t="s">
        <v>328</v>
      </c>
      <c r="D3" s="146" t="s">
        <v>329</v>
      </c>
      <c r="E3" s="146" t="s">
        <v>330</v>
      </c>
      <c r="F3" s="146" t="s">
        <v>331</v>
      </c>
      <c r="G3" s="146" t="s">
        <v>332</v>
      </c>
      <c r="H3" s="146" t="s">
        <v>333</v>
      </c>
    </row>
    <row r="4" spans="1:8" ht="47.25" x14ac:dyDescent="0.25">
      <c r="A4" s="276" t="s">
        <v>334</v>
      </c>
      <c r="B4" s="147" t="s">
        <v>335</v>
      </c>
      <c r="C4" s="147" t="s">
        <v>336</v>
      </c>
      <c r="D4" s="147" t="s">
        <v>337</v>
      </c>
      <c r="E4" s="147" t="s">
        <v>338</v>
      </c>
      <c r="F4" s="147" t="s">
        <v>339</v>
      </c>
      <c r="G4" s="147" t="s">
        <v>340</v>
      </c>
      <c r="H4" s="147" t="s">
        <v>341</v>
      </c>
    </row>
    <row r="5" spans="1:8" ht="63" x14ac:dyDescent="0.25">
      <c r="A5" s="276"/>
      <c r="B5" s="147" t="s">
        <v>342</v>
      </c>
      <c r="C5" s="147" t="s">
        <v>343</v>
      </c>
      <c r="D5" s="147" t="s">
        <v>344</v>
      </c>
      <c r="E5" s="147" t="s">
        <v>345</v>
      </c>
      <c r="F5" s="147" t="s">
        <v>346</v>
      </c>
      <c r="G5" s="147" t="s">
        <v>347</v>
      </c>
      <c r="H5" s="147" t="s">
        <v>348</v>
      </c>
    </row>
    <row r="6" spans="1:8" ht="63" x14ac:dyDescent="0.25">
      <c r="A6" s="276"/>
      <c r="B6" s="147" t="s">
        <v>349</v>
      </c>
      <c r="C6" s="147" t="s">
        <v>350</v>
      </c>
      <c r="D6" s="147" t="s">
        <v>351</v>
      </c>
      <c r="E6" s="147" t="s">
        <v>352</v>
      </c>
      <c r="F6" s="147" t="s">
        <v>353</v>
      </c>
      <c r="G6" s="147" t="s">
        <v>354</v>
      </c>
      <c r="H6" s="147" t="s">
        <v>355</v>
      </c>
    </row>
    <row r="7" spans="1:8" ht="31.5" x14ac:dyDescent="0.25">
      <c r="A7" s="276"/>
      <c r="B7" s="147" t="s">
        <v>356</v>
      </c>
      <c r="C7" s="147" t="s">
        <v>357</v>
      </c>
      <c r="D7" s="147" t="s">
        <v>358</v>
      </c>
      <c r="E7" s="147" t="s">
        <v>359</v>
      </c>
      <c r="F7" s="147"/>
      <c r="G7" s="147" t="s">
        <v>360</v>
      </c>
      <c r="H7" s="147" t="s">
        <v>361</v>
      </c>
    </row>
    <row r="8" spans="1:8" ht="47.25" x14ac:dyDescent="0.25">
      <c r="A8" s="277" t="s">
        <v>362</v>
      </c>
      <c r="B8" s="148" t="s">
        <v>363</v>
      </c>
      <c r="C8" s="148" t="s">
        <v>364</v>
      </c>
      <c r="D8" s="148" t="s">
        <v>363</v>
      </c>
      <c r="E8" s="148" t="s">
        <v>365</v>
      </c>
      <c r="F8" s="148" t="s">
        <v>366</v>
      </c>
      <c r="G8" s="148" t="s">
        <v>367</v>
      </c>
      <c r="H8" s="148" t="s">
        <v>368</v>
      </c>
    </row>
    <row r="9" spans="1:8" ht="63" x14ac:dyDescent="0.25">
      <c r="A9" s="277"/>
      <c r="B9" s="148" t="s">
        <v>369</v>
      </c>
      <c r="C9" s="148" t="s">
        <v>370</v>
      </c>
      <c r="D9" s="148" t="s">
        <v>371</v>
      </c>
      <c r="E9" s="148" t="s">
        <v>371</v>
      </c>
      <c r="F9" s="148" t="s">
        <v>372</v>
      </c>
      <c r="G9" s="148" t="s">
        <v>373</v>
      </c>
      <c r="H9" s="148" t="s">
        <v>374</v>
      </c>
    </row>
    <row r="10" spans="1:8" ht="47.25" x14ac:dyDescent="0.25">
      <c r="A10" s="277"/>
      <c r="B10" s="148" t="s">
        <v>375</v>
      </c>
      <c r="C10" s="148" t="s">
        <v>376</v>
      </c>
      <c r="D10" s="148" t="s">
        <v>377</v>
      </c>
      <c r="E10" s="148" t="s">
        <v>378</v>
      </c>
      <c r="F10" s="148" t="s">
        <v>379</v>
      </c>
      <c r="G10" s="148" t="s">
        <v>380</v>
      </c>
      <c r="H10" s="148" t="s">
        <v>381</v>
      </c>
    </row>
    <row r="11" spans="1:8" ht="47.25" x14ac:dyDescent="0.25">
      <c r="A11" s="277"/>
      <c r="B11" s="148" t="s">
        <v>382</v>
      </c>
      <c r="C11" s="148" t="s">
        <v>383</v>
      </c>
      <c r="D11" s="148" t="s">
        <v>384</v>
      </c>
      <c r="E11" s="148" t="s">
        <v>385</v>
      </c>
      <c r="F11" s="148" t="s">
        <v>386</v>
      </c>
      <c r="G11" s="148" t="s">
        <v>387</v>
      </c>
      <c r="H11" s="148" t="s">
        <v>388</v>
      </c>
    </row>
  </sheetData>
  <mergeCells count="4">
    <mergeCell ref="B1:H1"/>
    <mergeCell ref="B2:H2"/>
    <mergeCell ref="A4:A7"/>
    <mergeCell ref="A8:A1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E38D8-1A3B-4046-BE3D-332B9346180F}">
  <sheetPr>
    <tabColor theme="1"/>
  </sheetPr>
  <dimension ref="A1:F11"/>
  <sheetViews>
    <sheetView zoomScale="90" zoomScaleNormal="90" workbookViewId="0">
      <selection activeCell="D18" sqref="D18"/>
    </sheetView>
  </sheetViews>
  <sheetFormatPr defaultColWidth="9.140625" defaultRowHeight="15.75" x14ac:dyDescent="0.25"/>
  <cols>
    <col min="1" max="1" width="13.28515625" style="145" customWidth="1"/>
    <col min="2" max="6" width="33" style="145" customWidth="1"/>
    <col min="7" max="16384" width="9.140625" style="145"/>
  </cols>
  <sheetData>
    <row r="1" spans="1:6" ht="23.25" x14ac:dyDescent="0.25">
      <c r="A1" s="144"/>
      <c r="B1" s="274" t="s">
        <v>389</v>
      </c>
      <c r="C1" s="274"/>
      <c r="D1" s="274"/>
      <c r="E1" s="274"/>
      <c r="F1" s="274"/>
    </row>
    <row r="2" spans="1:6" ht="30" customHeight="1" x14ac:dyDescent="0.25">
      <c r="A2" s="144"/>
      <c r="B2" s="275" t="s">
        <v>390</v>
      </c>
      <c r="C2" s="275"/>
      <c r="D2" s="275"/>
      <c r="E2" s="275"/>
      <c r="F2" s="275"/>
    </row>
    <row r="3" spans="1:6" ht="31.5" x14ac:dyDescent="0.25">
      <c r="A3" s="146" t="s">
        <v>326</v>
      </c>
      <c r="B3" s="146" t="s">
        <v>391</v>
      </c>
      <c r="C3" s="146" t="s">
        <v>392</v>
      </c>
      <c r="D3" s="146" t="s">
        <v>393</v>
      </c>
      <c r="E3" s="146" t="s">
        <v>394</v>
      </c>
      <c r="F3" s="146" t="s">
        <v>395</v>
      </c>
    </row>
    <row r="4" spans="1:6" ht="63" x14ac:dyDescent="0.25">
      <c r="A4" s="276" t="s">
        <v>334</v>
      </c>
      <c r="B4" s="147" t="s">
        <v>396</v>
      </c>
      <c r="C4" s="147" t="s">
        <v>397</v>
      </c>
      <c r="D4" s="147" t="s">
        <v>398</v>
      </c>
      <c r="E4" s="147" t="s">
        <v>399</v>
      </c>
      <c r="F4" s="147" t="s">
        <v>400</v>
      </c>
    </row>
    <row r="5" spans="1:6" ht="47.25" x14ac:dyDescent="0.25">
      <c r="A5" s="276"/>
      <c r="B5" s="147" t="s">
        <v>342</v>
      </c>
      <c r="C5" s="147" t="s">
        <v>401</v>
      </c>
      <c r="D5" s="147" t="s">
        <v>402</v>
      </c>
      <c r="E5" s="147" t="s">
        <v>403</v>
      </c>
      <c r="F5" s="147" t="s">
        <v>404</v>
      </c>
    </row>
    <row r="6" spans="1:6" ht="47.25" x14ac:dyDescent="0.25">
      <c r="A6" s="276"/>
      <c r="B6" s="147" t="s">
        <v>405</v>
      </c>
      <c r="C6" s="147" t="s">
        <v>406</v>
      </c>
      <c r="D6" s="147" t="s">
        <v>407</v>
      </c>
      <c r="E6" s="147" t="s">
        <v>408</v>
      </c>
      <c r="F6" s="147" t="s">
        <v>409</v>
      </c>
    </row>
    <row r="7" spans="1:6" ht="63" x14ac:dyDescent="0.25">
      <c r="A7" s="276"/>
      <c r="B7" s="147" t="s">
        <v>410</v>
      </c>
      <c r="C7" s="147" t="s">
        <v>411</v>
      </c>
      <c r="D7" s="147" t="s">
        <v>412</v>
      </c>
      <c r="E7" s="147" t="s">
        <v>413</v>
      </c>
      <c r="F7" s="147" t="s">
        <v>414</v>
      </c>
    </row>
    <row r="8" spans="1:6" ht="63" x14ac:dyDescent="0.25">
      <c r="A8" s="277" t="s">
        <v>362</v>
      </c>
      <c r="B8" s="148" t="s">
        <v>415</v>
      </c>
      <c r="C8" s="148" t="s">
        <v>365</v>
      </c>
      <c r="D8" s="148" t="s">
        <v>416</v>
      </c>
      <c r="E8" s="148" t="s">
        <v>417</v>
      </c>
      <c r="F8" s="148" t="s">
        <v>418</v>
      </c>
    </row>
    <row r="9" spans="1:6" ht="63" x14ac:dyDescent="0.25">
      <c r="A9" s="277"/>
      <c r="B9" s="148" t="s">
        <v>419</v>
      </c>
      <c r="C9" s="148" t="s">
        <v>419</v>
      </c>
      <c r="D9" s="148" t="s">
        <v>420</v>
      </c>
      <c r="E9" s="148" t="s">
        <v>421</v>
      </c>
      <c r="F9" s="148" t="s">
        <v>422</v>
      </c>
    </row>
    <row r="10" spans="1:6" ht="63" x14ac:dyDescent="0.25">
      <c r="A10" s="277"/>
      <c r="B10" s="148" t="s">
        <v>423</v>
      </c>
      <c r="C10" s="148" t="s">
        <v>424</v>
      </c>
      <c r="D10" s="148" t="s">
        <v>425</v>
      </c>
      <c r="E10" s="148" t="s">
        <v>426</v>
      </c>
      <c r="F10" s="148" t="s">
        <v>427</v>
      </c>
    </row>
    <row r="11" spans="1:6" ht="47.25" x14ac:dyDescent="0.25">
      <c r="A11" s="277"/>
      <c r="B11" s="148" t="s">
        <v>428</v>
      </c>
      <c r="C11" s="148" t="s">
        <v>429</v>
      </c>
      <c r="D11" s="148" t="s">
        <v>430</v>
      </c>
      <c r="E11" s="148" t="s">
        <v>431</v>
      </c>
      <c r="F11" s="148" t="s">
        <v>378</v>
      </c>
    </row>
  </sheetData>
  <mergeCells count="4">
    <mergeCell ref="B1:F1"/>
    <mergeCell ref="B2:F2"/>
    <mergeCell ref="A4:A7"/>
    <mergeCell ref="A8:A1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1AB7FF-26CD-41ED-828B-84EB63BF093F}">
  <sheetPr>
    <tabColor theme="1"/>
  </sheetPr>
  <dimension ref="A1:F11"/>
  <sheetViews>
    <sheetView zoomScale="90" zoomScaleNormal="90" workbookViewId="0">
      <selection activeCell="D18" sqref="D18"/>
    </sheetView>
  </sheetViews>
  <sheetFormatPr defaultColWidth="9.140625" defaultRowHeight="15.75" x14ac:dyDescent="0.25"/>
  <cols>
    <col min="1" max="1" width="11.85546875" style="145" customWidth="1"/>
    <col min="2" max="6" width="33.85546875" style="145" customWidth="1"/>
    <col min="7" max="16384" width="9.140625" style="145"/>
  </cols>
  <sheetData>
    <row r="1" spans="1:6" ht="23.25" x14ac:dyDescent="0.25">
      <c r="A1" s="144"/>
      <c r="B1" s="274" t="s">
        <v>432</v>
      </c>
      <c r="C1" s="274"/>
      <c r="D1" s="274"/>
      <c r="E1" s="274"/>
      <c r="F1" s="274"/>
    </row>
    <row r="2" spans="1:6" ht="24.95" customHeight="1" x14ac:dyDescent="0.25">
      <c r="A2" s="144"/>
      <c r="B2" s="275" t="s">
        <v>433</v>
      </c>
      <c r="C2" s="275"/>
      <c r="D2" s="275"/>
      <c r="E2" s="275"/>
      <c r="F2" s="275"/>
    </row>
    <row r="3" spans="1:6" ht="47.25" x14ac:dyDescent="0.25">
      <c r="A3" s="146" t="s">
        <v>326</v>
      </c>
      <c r="B3" s="146" t="s">
        <v>434</v>
      </c>
      <c r="C3" s="146" t="s">
        <v>435</v>
      </c>
      <c r="D3" s="146" t="s">
        <v>436</v>
      </c>
      <c r="E3" s="146" t="s">
        <v>437</v>
      </c>
      <c r="F3" s="146" t="s">
        <v>438</v>
      </c>
    </row>
    <row r="4" spans="1:6" ht="63" x14ac:dyDescent="0.25">
      <c r="A4" s="276" t="s">
        <v>334</v>
      </c>
      <c r="B4" s="147" t="s">
        <v>439</v>
      </c>
      <c r="C4" s="147" t="s">
        <v>440</v>
      </c>
      <c r="D4" s="147" t="s">
        <v>441</v>
      </c>
      <c r="E4" s="147" t="s">
        <v>442</v>
      </c>
      <c r="F4" s="147" t="s">
        <v>443</v>
      </c>
    </row>
    <row r="5" spans="1:6" ht="47.25" x14ac:dyDescent="0.25">
      <c r="A5" s="276"/>
      <c r="B5" s="147" t="s">
        <v>444</v>
      </c>
      <c r="C5" s="147" t="s">
        <v>445</v>
      </c>
      <c r="D5" s="147" t="s">
        <v>446</v>
      </c>
      <c r="E5" s="147" t="s">
        <v>447</v>
      </c>
      <c r="F5" s="147" t="s">
        <v>448</v>
      </c>
    </row>
    <row r="6" spans="1:6" ht="63" x14ac:dyDescent="0.25">
      <c r="A6" s="276"/>
      <c r="B6" s="147" t="s">
        <v>449</v>
      </c>
      <c r="C6" s="147" t="s">
        <v>450</v>
      </c>
      <c r="D6" s="147" t="s">
        <v>451</v>
      </c>
      <c r="E6" s="147" t="s">
        <v>452</v>
      </c>
      <c r="F6" s="149" t="s">
        <v>452</v>
      </c>
    </row>
    <row r="7" spans="1:6" ht="47.25" x14ac:dyDescent="0.25">
      <c r="A7" s="276"/>
      <c r="B7" s="147" t="s">
        <v>453</v>
      </c>
      <c r="C7" s="147" t="s">
        <v>454</v>
      </c>
      <c r="D7" s="147" t="s">
        <v>452</v>
      </c>
      <c r="E7" s="147"/>
      <c r="F7" s="147" t="s">
        <v>455</v>
      </c>
    </row>
    <row r="8" spans="1:6" ht="47.25" x14ac:dyDescent="0.25">
      <c r="A8" s="277" t="s">
        <v>362</v>
      </c>
      <c r="B8" s="148" t="s">
        <v>456</v>
      </c>
      <c r="C8" s="148" t="s">
        <v>457</v>
      </c>
      <c r="D8" s="148" t="s">
        <v>458</v>
      </c>
      <c r="E8" s="148" t="s">
        <v>459</v>
      </c>
      <c r="F8" s="148" t="s">
        <v>460</v>
      </c>
    </row>
    <row r="9" spans="1:6" ht="47.25" x14ac:dyDescent="0.25">
      <c r="A9" s="277"/>
      <c r="B9" s="148" t="s">
        <v>461</v>
      </c>
      <c r="C9" s="148" t="s">
        <v>462</v>
      </c>
      <c r="D9" s="148" t="s">
        <v>365</v>
      </c>
      <c r="E9" s="148" t="s">
        <v>463</v>
      </c>
      <c r="F9" s="148" t="s">
        <v>464</v>
      </c>
    </row>
    <row r="10" spans="1:6" ht="47.25" x14ac:dyDescent="0.25">
      <c r="A10" s="277"/>
      <c r="B10" s="148" t="s">
        <v>465</v>
      </c>
      <c r="C10" s="148" t="s">
        <v>466</v>
      </c>
      <c r="D10" s="148" t="s">
        <v>467</v>
      </c>
      <c r="E10" s="148" t="s">
        <v>468</v>
      </c>
      <c r="F10" s="148" t="s">
        <v>469</v>
      </c>
    </row>
    <row r="11" spans="1:6" ht="47.25" x14ac:dyDescent="0.25">
      <c r="A11" s="277"/>
      <c r="B11" s="148" t="s">
        <v>470</v>
      </c>
      <c r="C11" s="148" t="s">
        <v>365</v>
      </c>
      <c r="D11" s="148" t="s">
        <v>471</v>
      </c>
      <c r="E11" s="148" t="s">
        <v>472</v>
      </c>
      <c r="F11" s="148" t="s">
        <v>471</v>
      </c>
    </row>
  </sheetData>
  <mergeCells count="4">
    <mergeCell ref="B1:F1"/>
    <mergeCell ref="B2:F2"/>
    <mergeCell ref="A4:A7"/>
    <mergeCell ref="A8:A1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EDB587-3E84-4BA8-9A86-6E848A542095}">
  <sheetPr>
    <tabColor theme="1"/>
  </sheetPr>
  <dimension ref="A1:C11"/>
  <sheetViews>
    <sheetView zoomScale="90" zoomScaleNormal="90" workbookViewId="0">
      <selection activeCell="D18" sqref="D18"/>
    </sheetView>
  </sheetViews>
  <sheetFormatPr defaultColWidth="9.140625" defaultRowHeight="15.75" x14ac:dyDescent="0.25"/>
  <cols>
    <col min="1" max="1" width="13.85546875" style="145" customWidth="1"/>
    <col min="2" max="3" width="43.28515625" style="145" customWidth="1"/>
    <col min="4" max="16384" width="9.140625" style="145"/>
  </cols>
  <sheetData>
    <row r="1" spans="1:3" ht="23.25" x14ac:dyDescent="0.25">
      <c r="A1" s="144"/>
      <c r="B1" s="274" t="s">
        <v>473</v>
      </c>
      <c r="C1" s="274"/>
    </row>
    <row r="2" spans="1:3" ht="48" customHeight="1" x14ac:dyDescent="0.25">
      <c r="A2" s="144"/>
      <c r="B2" s="275" t="s">
        <v>474</v>
      </c>
      <c r="C2" s="275"/>
    </row>
    <row r="3" spans="1:3" ht="31.5" x14ac:dyDescent="0.25">
      <c r="A3" s="146" t="s">
        <v>326</v>
      </c>
      <c r="B3" s="146" t="s">
        <v>475</v>
      </c>
      <c r="C3" s="146" t="s">
        <v>476</v>
      </c>
    </row>
    <row r="4" spans="1:3" ht="31.5" x14ac:dyDescent="0.25">
      <c r="A4" s="276" t="s">
        <v>334</v>
      </c>
      <c r="B4" s="147" t="s">
        <v>477</v>
      </c>
      <c r="C4" s="147" t="s">
        <v>478</v>
      </c>
    </row>
    <row r="5" spans="1:3" ht="31.5" x14ac:dyDescent="0.25">
      <c r="A5" s="276"/>
      <c r="B5" s="147" t="s">
        <v>479</v>
      </c>
      <c r="C5" s="147" t="s">
        <v>480</v>
      </c>
    </row>
    <row r="6" spans="1:3" ht="63" x14ac:dyDescent="0.25">
      <c r="A6" s="276"/>
      <c r="B6" s="147" t="s">
        <v>481</v>
      </c>
      <c r="C6" s="147" t="s">
        <v>482</v>
      </c>
    </row>
    <row r="7" spans="1:3" ht="47.25" x14ac:dyDescent="0.25">
      <c r="A7" s="276"/>
      <c r="B7" s="147" t="s">
        <v>483</v>
      </c>
      <c r="C7" s="147" t="s">
        <v>484</v>
      </c>
    </row>
    <row r="8" spans="1:3" ht="47.25" x14ac:dyDescent="0.25">
      <c r="A8" s="277" t="s">
        <v>362</v>
      </c>
      <c r="B8" s="148" t="s">
        <v>485</v>
      </c>
      <c r="C8" s="148" t="s">
        <v>466</v>
      </c>
    </row>
    <row r="9" spans="1:3" ht="47.25" x14ac:dyDescent="0.25">
      <c r="A9" s="277"/>
      <c r="B9" s="148" t="s">
        <v>486</v>
      </c>
      <c r="C9" s="148" t="s">
        <v>487</v>
      </c>
    </row>
    <row r="10" spans="1:3" ht="31.5" x14ac:dyDescent="0.25">
      <c r="A10" s="277"/>
      <c r="B10" s="148" t="s">
        <v>488</v>
      </c>
      <c r="C10" s="148" t="s">
        <v>489</v>
      </c>
    </row>
    <row r="11" spans="1:3" ht="63" x14ac:dyDescent="0.25">
      <c r="A11" s="277"/>
      <c r="B11" s="148" t="s">
        <v>490</v>
      </c>
      <c r="C11" s="148" t="s">
        <v>491</v>
      </c>
    </row>
  </sheetData>
  <mergeCells count="4">
    <mergeCell ref="B1:C1"/>
    <mergeCell ref="B2:C2"/>
    <mergeCell ref="A4:A7"/>
    <mergeCell ref="A8:A1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E85C17-A214-4A96-9A06-D668B7C3001E}">
  <sheetPr>
    <tabColor theme="1"/>
  </sheetPr>
  <dimension ref="A1:D11"/>
  <sheetViews>
    <sheetView zoomScale="90" zoomScaleNormal="90" workbookViewId="0">
      <selection activeCell="D18" sqref="D18"/>
    </sheetView>
  </sheetViews>
  <sheetFormatPr defaultColWidth="9.140625" defaultRowHeight="15.75" x14ac:dyDescent="0.25"/>
  <cols>
    <col min="1" max="1" width="13.28515625" style="145" customWidth="1"/>
    <col min="2" max="4" width="36.42578125" style="145" customWidth="1"/>
    <col min="5" max="16384" width="9.140625" style="145"/>
  </cols>
  <sheetData>
    <row r="1" spans="1:4" ht="23.25" x14ac:dyDescent="0.25">
      <c r="A1" s="144"/>
      <c r="B1" s="274" t="s">
        <v>492</v>
      </c>
      <c r="C1" s="274"/>
      <c r="D1" s="274"/>
    </row>
    <row r="2" spans="1:4" ht="39" customHeight="1" x14ac:dyDescent="0.25">
      <c r="A2" s="144"/>
      <c r="B2" s="275" t="s">
        <v>493</v>
      </c>
      <c r="C2" s="275"/>
      <c r="D2" s="275"/>
    </row>
    <row r="3" spans="1:4" ht="47.25" x14ac:dyDescent="0.25">
      <c r="A3" s="146" t="s">
        <v>326</v>
      </c>
      <c r="B3" s="146" t="s">
        <v>494</v>
      </c>
      <c r="C3" s="146" t="s">
        <v>495</v>
      </c>
      <c r="D3" s="146" t="s">
        <v>496</v>
      </c>
    </row>
    <row r="4" spans="1:4" ht="63" x14ac:dyDescent="0.25">
      <c r="A4" s="276" t="s">
        <v>334</v>
      </c>
      <c r="B4" s="147" t="s">
        <v>497</v>
      </c>
      <c r="C4" s="147" t="s">
        <v>498</v>
      </c>
      <c r="D4" s="147" t="s">
        <v>499</v>
      </c>
    </row>
    <row r="5" spans="1:4" ht="78.75" x14ac:dyDescent="0.25">
      <c r="A5" s="276"/>
      <c r="B5" s="147" t="s">
        <v>500</v>
      </c>
      <c r="C5" s="147" t="s">
        <v>501</v>
      </c>
      <c r="D5" s="147" t="s">
        <v>502</v>
      </c>
    </row>
    <row r="6" spans="1:4" ht="47.25" x14ac:dyDescent="0.25">
      <c r="A6" s="276"/>
      <c r="B6" s="147" t="s">
        <v>503</v>
      </c>
      <c r="C6" s="147" t="s">
        <v>504</v>
      </c>
      <c r="D6" s="147" t="s">
        <v>505</v>
      </c>
    </row>
    <row r="7" spans="1:4" ht="47.25" x14ac:dyDescent="0.25">
      <c r="A7" s="276"/>
      <c r="B7" s="147" t="s">
        <v>506</v>
      </c>
      <c r="C7" s="147" t="s">
        <v>507</v>
      </c>
      <c r="D7" s="147" t="s">
        <v>508</v>
      </c>
    </row>
    <row r="8" spans="1:4" ht="63" x14ac:dyDescent="0.25">
      <c r="A8" s="277" t="s">
        <v>362</v>
      </c>
      <c r="B8" s="148" t="s">
        <v>509</v>
      </c>
      <c r="C8" s="148" t="s">
        <v>510</v>
      </c>
      <c r="D8" s="148" t="s">
        <v>511</v>
      </c>
    </row>
    <row r="9" spans="1:4" ht="47.25" x14ac:dyDescent="0.25">
      <c r="A9" s="277"/>
      <c r="B9" s="148" t="s">
        <v>512</v>
      </c>
      <c r="C9" s="148" t="s">
        <v>513</v>
      </c>
      <c r="D9" s="148" t="s">
        <v>514</v>
      </c>
    </row>
    <row r="10" spans="1:4" ht="47.25" x14ac:dyDescent="0.25">
      <c r="A10" s="277"/>
      <c r="B10" s="148" t="s">
        <v>515</v>
      </c>
      <c r="C10" s="148" t="s">
        <v>516</v>
      </c>
      <c r="D10" s="148" t="s">
        <v>517</v>
      </c>
    </row>
    <row r="11" spans="1:4" ht="63" x14ac:dyDescent="0.25">
      <c r="A11" s="277"/>
      <c r="B11" s="148" t="s">
        <v>518</v>
      </c>
      <c r="C11" s="148" t="s">
        <v>519</v>
      </c>
      <c r="D11" s="148" t="s">
        <v>520</v>
      </c>
    </row>
  </sheetData>
  <mergeCells count="4">
    <mergeCell ref="B1:D1"/>
    <mergeCell ref="B2:D2"/>
    <mergeCell ref="A4:A7"/>
    <mergeCell ref="A8:A1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13C89-67F5-4DEE-A616-F81C62AF866E}">
  <sheetPr>
    <tabColor theme="1"/>
  </sheetPr>
  <dimension ref="A1:D11"/>
  <sheetViews>
    <sheetView zoomScale="90" zoomScaleNormal="90" workbookViewId="0">
      <selection activeCell="D18" sqref="D18"/>
    </sheetView>
  </sheetViews>
  <sheetFormatPr defaultColWidth="9.140625" defaultRowHeight="15.75" x14ac:dyDescent="0.25"/>
  <cols>
    <col min="1" max="1" width="13.42578125" style="145" customWidth="1"/>
    <col min="2" max="4" width="38.5703125" style="145" customWidth="1"/>
    <col min="5" max="16384" width="9.140625" style="145"/>
  </cols>
  <sheetData>
    <row r="1" spans="1:4" ht="23.25" x14ac:dyDescent="0.25">
      <c r="A1" s="144"/>
      <c r="B1" s="274" t="s">
        <v>521</v>
      </c>
      <c r="C1" s="274"/>
      <c r="D1" s="274"/>
    </row>
    <row r="2" spans="1:4" ht="35.450000000000003" customHeight="1" x14ac:dyDescent="0.25">
      <c r="A2" s="144"/>
      <c r="B2" s="278" t="s">
        <v>522</v>
      </c>
      <c r="C2" s="278"/>
      <c r="D2" s="278"/>
    </row>
    <row r="3" spans="1:4" ht="47.25" x14ac:dyDescent="0.25">
      <c r="A3" s="146" t="s">
        <v>326</v>
      </c>
      <c r="B3" s="146" t="s">
        <v>523</v>
      </c>
      <c r="C3" s="146" t="s">
        <v>524</v>
      </c>
      <c r="D3" s="146" t="s">
        <v>525</v>
      </c>
    </row>
    <row r="4" spans="1:4" ht="63" x14ac:dyDescent="0.25">
      <c r="A4" s="276" t="s">
        <v>334</v>
      </c>
      <c r="B4" s="147" t="s">
        <v>526</v>
      </c>
      <c r="C4" s="147" t="s">
        <v>527</v>
      </c>
      <c r="D4" s="147" t="s">
        <v>528</v>
      </c>
    </row>
    <row r="5" spans="1:4" ht="63" x14ac:dyDescent="0.25">
      <c r="A5" s="276"/>
      <c r="B5" s="147" t="s">
        <v>529</v>
      </c>
      <c r="C5" s="147" t="s">
        <v>530</v>
      </c>
      <c r="D5" s="147" t="s">
        <v>531</v>
      </c>
    </row>
    <row r="6" spans="1:4" ht="78.75" x14ac:dyDescent="0.25">
      <c r="A6" s="276"/>
      <c r="B6" s="147" t="s">
        <v>532</v>
      </c>
      <c r="C6" s="147" t="s">
        <v>533</v>
      </c>
      <c r="D6" s="147" t="s">
        <v>534</v>
      </c>
    </row>
    <row r="7" spans="1:4" ht="63" x14ac:dyDescent="0.25">
      <c r="A7" s="276"/>
      <c r="B7" s="147" t="s">
        <v>535</v>
      </c>
      <c r="C7" s="147" t="s">
        <v>536</v>
      </c>
      <c r="D7" s="147" t="s">
        <v>537</v>
      </c>
    </row>
    <row r="8" spans="1:4" ht="63" x14ac:dyDescent="0.25">
      <c r="A8" s="277" t="s">
        <v>362</v>
      </c>
      <c r="B8" s="148" t="s">
        <v>538</v>
      </c>
      <c r="C8" s="148" t="s">
        <v>539</v>
      </c>
      <c r="D8" s="148" t="s">
        <v>540</v>
      </c>
    </row>
    <row r="9" spans="1:4" ht="78.75" x14ac:dyDescent="0.25">
      <c r="A9" s="277"/>
      <c r="B9" s="148" t="s">
        <v>541</v>
      </c>
      <c r="C9" s="148" t="s">
        <v>542</v>
      </c>
      <c r="D9" s="148" t="s">
        <v>543</v>
      </c>
    </row>
    <row r="10" spans="1:4" ht="78.75" x14ac:dyDescent="0.25">
      <c r="A10" s="277"/>
      <c r="B10" s="148" t="s">
        <v>544</v>
      </c>
      <c r="C10" s="148" t="s">
        <v>545</v>
      </c>
      <c r="D10" s="148" t="s">
        <v>546</v>
      </c>
    </row>
    <row r="11" spans="1:4" ht="94.5" x14ac:dyDescent="0.25">
      <c r="A11" s="277"/>
      <c r="B11" s="148" t="s">
        <v>547</v>
      </c>
      <c r="C11" s="148" t="s">
        <v>548</v>
      </c>
      <c r="D11" s="148" t="s">
        <v>549</v>
      </c>
    </row>
  </sheetData>
  <mergeCells count="4">
    <mergeCell ref="B1:D1"/>
    <mergeCell ref="B2:D2"/>
    <mergeCell ref="A4:A7"/>
    <mergeCell ref="A8:A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87CED0-17E5-48A9-9246-105802C99E35}">
  <sheetPr>
    <tabColor theme="1" tint="4.9989318521683403E-2"/>
  </sheetPr>
  <dimension ref="B2:E23"/>
  <sheetViews>
    <sheetView topLeftCell="B1" workbookViewId="0">
      <selection activeCell="D39" sqref="D39"/>
    </sheetView>
  </sheetViews>
  <sheetFormatPr defaultColWidth="9.140625" defaultRowHeight="12.75" x14ac:dyDescent="0.2"/>
  <cols>
    <col min="1" max="1" width="3.140625" style="49" customWidth="1"/>
    <col min="2" max="2" width="35" style="49" customWidth="1"/>
    <col min="3" max="3" width="19.42578125" style="49" customWidth="1"/>
    <col min="4" max="4" width="102.140625" style="49" customWidth="1"/>
    <col min="5" max="5" width="107.5703125" style="49" customWidth="1"/>
    <col min="6" max="16384" width="9.140625" style="49"/>
  </cols>
  <sheetData>
    <row r="2" spans="2:5" ht="15.75" x14ac:dyDescent="0.25">
      <c r="B2" s="47" t="s">
        <v>59</v>
      </c>
      <c r="C2" s="48"/>
      <c r="D2" s="48"/>
      <c r="E2" s="307" t="s">
        <v>574</v>
      </c>
    </row>
    <row r="3" spans="2:5" x14ac:dyDescent="0.2">
      <c r="B3" s="50"/>
      <c r="C3" s="48"/>
      <c r="D3" s="48"/>
      <c r="E3" s="48"/>
    </row>
    <row r="4" spans="2:5" x14ac:dyDescent="0.2">
      <c r="B4" s="50" t="s">
        <v>60</v>
      </c>
      <c r="C4" s="48"/>
      <c r="D4" s="48"/>
      <c r="E4" s="181" t="s">
        <v>584</v>
      </c>
    </row>
    <row r="5" spans="2:5" x14ac:dyDescent="0.2">
      <c r="B5" s="51" t="s">
        <v>61</v>
      </c>
      <c r="C5" s="50" t="s">
        <v>62</v>
      </c>
      <c r="D5" s="48" t="s">
        <v>63</v>
      </c>
      <c r="E5" s="181" t="s">
        <v>575</v>
      </c>
    </row>
    <row r="6" spans="2:5" x14ac:dyDescent="0.2">
      <c r="B6" s="51" t="s">
        <v>64</v>
      </c>
      <c r="C6" s="50" t="s">
        <v>65</v>
      </c>
      <c r="D6" s="48" t="s">
        <v>66</v>
      </c>
      <c r="E6" s="181" t="s">
        <v>598</v>
      </c>
    </row>
    <row r="7" spans="2:5" x14ac:dyDescent="0.2">
      <c r="B7" s="51"/>
      <c r="C7" s="50" t="s">
        <v>67</v>
      </c>
      <c r="D7" s="48" t="s">
        <v>68</v>
      </c>
      <c r="E7" s="181" t="s">
        <v>599</v>
      </c>
    </row>
    <row r="8" spans="2:5" x14ac:dyDescent="0.2">
      <c r="B8" s="51" t="s">
        <v>69</v>
      </c>
      <c r="C8" s="50" t="s">
        <v>70</v>
      </c>
      <c r="D8" s="48" t="s">
        <v>71</v>
      </c>
      <c r="E8" s="181" t="s">
        <v>600</v>
      </c>
    </row>
    <row r="9" spans="2:5" x14ac:dyDescent="0.2">
      <c r="B9" s="51"/>
      <c r="C9" s="50" t="s">
        <v>72</v>
      </c>
      <c r="D9" s="48" t="s">
        <v>73</v>
      </c>
      <c r="E9" s="181" t="s">
        <v>606</v>
      </c>
    </row>
    <row r="10" spans="2:5" x14ac:dyDescent="0.2">
      <c r="B10" s="51" t="s">
        <v>74</v>
      </c>
      <c r="C10" s="50" t="s">
        <v>562</v>
      </c>
      <c r="D10" s="181" t="s">
        <v>607</v>
      </c>
      <c r="E10" s="181" t="s">
        <v>608</v>
      </c>
    </row>
    <row r="11" spans="2:5" x14ac:dyDescent="0.2">
      <c r="B11" s="51"/>
      <c r="C11" s="181" t="s">
        <v>563</v>
      </c>
      <c r="D11" s="48" t="s">
        <v>76</v>
      </c>
      <c r="E11" s="181" t="s">
        <v>609</v>
      </c>
    </row>
    <row r="12" spans="2:5" x14ac:dyDescent="0.2">
      <c r="B12" s="51" t="s">
        <v>75</v>
      </c>
      <c r="C12" s="50" t="s">
        <v>564</v>
      </c>
      <c r="D12" s="181" t="s">
        <v>565</v>
      </c>
      <c r="E12" s="181" t="s">
        <v>610</v>
      </c>
    </row>
    <row r="13" spans="2:5" x14ac:dyDescent="0.2">
      <c r="B13" s="51"/>
      <c r="C13" s="48"/>
      <c r="D13" s="48"/>
      <c r="E13" s="48"/>
    </row>
    <row r="14" spans="2:5" x14ac:dyDescent="0.2">
      <c r="B14" s="52" t="s">
        <v>77</v>
      </c>
      <c r="C14" s="53"/>
      <c r="D14" s="53"/>
      <c r="E14" s="53"/>
    </row>
    <row r="15" spans="2:5" x14ac:dyDescent="0.2">
      <c r="B15" s="51" t="s">
        <v>78</v>
      </c>
      <c r="C15" s="50" t="s">
        <v>79</v>
      </c>
      <c r="D15" s="48" t="s">
        <v>80</v>
      </c>
      <c r="E15" s="48"/>
    </row>
    <row r="16" spans="2:5" x14ac:dyDescent="0.2">
      <c r="B16" s="51" t="s">
        <v>81</v>
      </c>
      <c r="C16" s="50" t="s">
        <v>82</v>
      </c>
      <c r="D16" s="48" t="s">
        <v>83</v>
      </c>
      <c r="E16" s="48"/>
    </row>
    <row r="17" spans="2:5" x14ac:dyDescent="0.2">
      <c r="B17" s="51" t="s">
        <v>84</v>
      </c>
      <c r="C17" s="50" t="s">
        <v>85</v>
      </c>
      <c r="D17" s="48" t="s">
        <v>86</v>
      </c>
      <c r="E17" s="48"/>
    </row>
    <row r="18" spans="2:5" x14ac:dyDescent="0.2">
      <c r="B18" s="48"/>
      <c r="C18" s="50" t="s">
        <v>87</v>
      </c>
      <c r="D18" s="48" t="s">
        <v>88</v>
      </c>
      <c r="E18" s="48"/>
    </row>
    <row r="19" spans="2:5" x14ac:dyDescent="0.2">
      <c r="B19" s="48"/>
      <c r="C19" s="50" t="s">
        <v>89</v>
      </c>
      <c r="D19" s="48" t="s">
        <v>90</v>
      </c>
      <c r="E19" s="48"/>
    </row>
    <row r="20" spans="2:5" x14ac:dyDescent="0.2">
      <c r="B20" s="48"/>
      <c r="C20" s="50" t="s">
        <v>91</v>
      </c>
      <c r="D20" s="48" t="s">
        <v>92</v>
      </c>
      <c r="E20" s="48"/>
    </row>
    <row r="21" spans="2:5" x14ac:dyDescent="0.2">
      <c r="B21" s="48"/>
      <c r="C21" s="50" t="s">
        <v>93</v>
      </c>
      <c r="D21" s="48" t="s">
        <v>94</v>
      </c>
      <c r="E21" s="48"/>
    </row>
    <row r="22" spans="2:5" x14ac:dyDescent="0.2">
      <c r="B22" s="48"/>
      <c r="C22" s="50" t="s">
        <v>95</v>
      </c>
      <c r="D22" s="48" t="s">
        <v>96</v>
      </c>
      <c r="E22" s="48"/>
    </row>
    <row r="23" spans="2:5" x14ac:dyDescent="0.2">
      <c r="B23" s="48"/>
      <c r="C23" s="48"/>
      <c r="D23" s="48"/>
      <c r="E23" s="48"/>
    </row>
  </sheetData>
  <hyperlinks>
    <hyperlink ref="B4" location="Datos!A1" display="Datos " xr:uid="{1177EF6D-ED0A-4EB5-8FF4-48951C6B343C}"/>
    <hyperlink ref="C5" location="A.I.!A1" display="AI" xr:uid="{41D24633-4F03-4D80-B6C4-3B0A92C8B188}"/>
    <hyperlink ref="C6" location="'A. II.a'!A1" display="AII a" xr:uid="{CD707871-27E8-442B-9E4C-414AEA565FB0}"/>
    <hyperlink ref="C7" location="A.II.b!A1" display="AII b" xr:uid="{D710889C-9E34-4228-9158-9882BEEAFAEF}"/>
    <hyperlink ref="C8" location="A.III.M1!A1" display="AIII M1" xr:uid="{A6C7D0FE-7783-4058-BF10-0D8E2D896E33}"/>
    <hyperlink ref="C9" location="A.III.M2!A1" display="AIII M2" xr:uid="{D67473F4-55D1-4084-9844-6C0AADEDEB8B}"/>
    <hyperlink ref="C10" location="'A.IV. PA-2026'!A1" display="AIV a" xr:uid="{B31A44F0-112E-47F7-942D-6DF31D4E778E}"/>
    <hyperlink ref="C12" location="'A.V- POA'!A1" display="AV POA" xr:uid="{765E8ACF-144D-4244-90D4-376FCF01723E}"/>
    <hyperlink ref="C15" location="'I-PMP'!A1" display="I PMP" xr:uid="{8FB7347D-73A0-47F9-9C35-2EF583547461}"/>
    <hyperlink ref="C16" location="'I-Transversales'!A1" display="I-Transversales" xr:uid="{A52061B7-C7D4-4D2D-B7F9-BD91C552633C}"/>
    <hyperlink ref="C17" location="'PI 1'!A1" display="PI 1" xr:uid="{DD5A242C-0594-46E3-A5CA-0367B1D9562E}"/>
    <hyperlink ref="C18" location="'PI 2'!A1" display="PI 2" xr:uid="{7CADC72D-0FA6-48D4-A0F3-966813BB7569}"/>
    <hyperlink ref="C19" location="'PI 3'!A1" display="PI 3" xr:uid="{5D7472A7-F67E-4741-9EE7-11B28BFCEFB7}"/>
    <hyperlink ref="C20" location="'PI 4'!A1" display="PI 4" xr:uid="{2315C322-E82E-443A-83CE-9DD3D697DF3A}"/>
    <hyperlink ref="C21" location="'PI 5'!A1" display="PI 5" xr:uid="{49DD9F80-453A-4B8C-BEBD-B31E8FD68AC1}"/>
    <hyperlink ref="C22" location="'PI 6'!A1" display="PI 6" xr:uid="{766AF868-AAF6-4670-B46B-37BD477D97FC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0AC228-2708-4A08-AA4F-6CDD4751AAEE}">
  <dimension ref="B1:C55"/>
  <sheetViews>
    <sheetView zoomScale="120" zoomScaleNormal="120" workbookViewId="0">
      <selection activeCell="C26" sqref="C26"/>
    </sheetView>
  </sheetViews>
  <sheetFormatPr defaultColWidth="9.140625" defaultRowHeight="12.75" x14ac:dyDescent="0.2"/>
  <cols>
    <col min="1" max="1" width="1.5703125" style="280" customWidth="1"/>
    <col min="2" max="2" width="58.42578125" style="280" customWidth="1"/>
    <col min="3" max="3" width="78.140625" style="280" customWidth="1"/>
    <col min="4" max="16384" width="9.140625" style="280"/>
  </cols>
  <sheetData>
    <row r="1" spans="2:3" ht="21" x14ac:dyDescent="0.2">
      <c r="B1" s="279" t="s">
        <v>97</v>
      </c>
    </row>
    <row r="2" spans="2:3" x14ac:dyDescent="0.2">
      <c r="B2" s="294" t="s">
        <v>576</v>
      </c>
    </row>
    <row r="3" spans="2:3" x14ac:dyDescent="0.2">
      <c r="B3" s="290"/>
    </row>
    <row r="4" spans="2:3" ht="13.5" thickBot="1" x14ac:dyDescent="0.25">
      <c r="B4" s="290"/>
    </row>
    <row r="5" spans="2:3" ht="13.5" thickBot="1" x14ac:dyDescent="0.25">
      <c r="B5" s="282" t="s">
        <v>98</v>
      </c>
      <c r="C5" s="295" t="s">
        <v>99</v>
      </c>
    </row>
    <row r="6" spans="2:3" ht="21.75" thickBot="1" x14ac:dyDescent="0.25">
      <c r="B6" s="281"/>
    </row>
    <row r="7" spans="2:3" ht="13.5" thickBot="1" x14ac:dyDescent="0.25">
      <c r="B7" s="283" t="s">
        <v>100</v>
      </c>
      <c r="C7" s="284" t="s">
        <v>101</v>
      </c>
    </row>
    <row r="8" spans="2:3" ht="13.5" thickBot="1" x14ac:dyDescent="0.25">
      <c r="B8" s="285" t="s">
        <v>102</v>
      </c>
      <c r="C8" s="293" t="s">
        <v>103</v>
      </c>
    </row>
    <row r="9" spans="2:3" ht="13.5" thickBot="1" x14ac:dyDescent="0.25">
      <c r="B9" s="285" t="s">
        <v>104</v>
      </c>
      <c r="C9" s="286"/>
    </row>
    <row r="10" spans="2:3" ht="13.5" thickBot="1" x14ac:dyDescent="0.25">
      <c r="B10" s="285" t="s">
        <v>105</v>
      </c>
      <c r="C10" s="293" t="s">
        <v>577</v>
      </c>
    </row>
    <row r="11" spans="2:3" ht="13.5" thickBot="1" x14ac:dyDescent="0.25">
      <c r="B11" s="285" t="s">
        <v>106</v>
      </c>
      <c r="C11" s="286" t="s">
        <v>107</v>
      </c>
    </row>
    <row r="12" spans="2:3" ht="13.5" thickBot="1" x14ac:dyDescent="0.25">
      <c r="B12" s="285" t="s">
        <v>108</v>
      </c>
      <c r="C12" s="286"/>
    </row>
    <row r="13" spans="2:3" ht="12.75" customHeight="1" x14ac:dyDescent="0.2">
      <c r="B13" s="287" t="s">
        <v>109</v>
      </c>
      <c r="C13" s="296" t="s">
        <v>110</v>
      </c>
    </row>
    <row r="14" spans="2:3" x14ac:dyDescent="0.2">
      <c r="B14" s="288"/>
      <c r="C14" s="296" t="s">
        <v>110</v>
      </c>
    </row>
    <row r="15" spans="2:3" ht="13.5" thickBot="1" x14ac:dyDescent="0.25">
      <c r="B15" s="289"/>
      <c r="C15" s="293" t="s">
        <v>51</v>
      </c>
    </row>
    <row r="16" spans="2:3" ht="13.5" thickBot="1" x14ac:dyDescent="0.25">
      <c r="B16" s="285" t="s">
        <v>111</v>
      </c>
      <c r="C16" s="286" t="s">
        <v>578</v>
      </c>
    </row>
    <row r="17" spans="2:3" ht="13.5" thickBot="1" x14ac:dyDescent="0.25">
      <c r="B17" s="285" t="s">
        <v>112</v>
      </c>
      <c r="C17" s="286" t="s">
        <v>121</v>
      </c>
    </row>
    <row r="18" spans="2:3" ht="13.5" thickBot="1" x14ac:dyDescent="0.25">
      <c r="B18" s="285" t="s">
        <v>113</v>
      </c>
      <c r="C18" s="293" t="s">
        <v>581</v>
      </c>
    </row>
    <row r="19" spans="2:3" ht="26.25" thickBot="1" x14ac:dyDescent="0.25">
      <c r="B19" s="285" t="s">
        <v>114</v>
      </c>
      <c r="C19" s="293" t="s">
        <v>580</v>
      </c>
    </row>
    <row r="20" spans="2:3" ht="13.5" thickBot="1" x14ac:dyDescent="0.25">
      <c r="B20" s="285" t="s">
        <v>115</v>
      </c>
      <c r="C20" s="293" t="s">
        <v>579</v>
      </c>
    </row>
    <row r="21" spans="2:3" ht="13.5" thickBot="1" x14ac:dyDescent="0.25">
      <c r="B21" s="285" t="s">
        <v>116</v>
      </c>
      <c r="C21" s="286" t="s">
        <v>582</v>
      </c>
    </row>
    <row r="22" spans="2:3" ht="13.5" thickBot="1" x14ac:dyDescent="0.25">
      <c r="B22" s="285" t="s">
        <v>117</v>
      </c>
      <c r="C22" s="286" t="s">
        <v>583</v>
      </c>
    </row>
    <row r="23" spans="2:3" ht="13.5" thickBot="1" x14ac:dyDescent="0.25">
      <c r="B23" s="285" t="s">
        <v>118</v>
      </c>
      <c r="C23" s="286"/>
    </row>
    <row r="24" spans="2:3" ht="13.5" thickBot="1" x14ac:dyDescent="0.25">
      <c r="B24" s="285" t="s">
        <v>119</v>
      </c>
      <c r="C24" s="286"/>
    </row>
    <row r="25" spans="2:3" ht="13.5" thickBot="1" x14ac:dyDescent="0.25">
      <c r="B25" s="285" t="s">
        <v>120</v>
      </c>
      <c r="C25" s="286" t="s">
        <v>121</v>
      </c>
    </row>
    <row r="26" spans="2:3" ht="13.5" thickBot="1" x14ac:dyDescent="0.25">
      <c r="B26" s="285" t="s">
        <v>122</v>
      </c>
      <c r="C26" s="286"/>
    </row>
    <row r="27" spans="2:3" ht="13.5" thickBot="1" x14ac:dyDescent="0.25">
      <c r="B27" s="285" t="s">
        <v>123</v>
      </c>
      <c r="C27" s="286"/>
    </row>
    <row r="28" spans="2:3" ht="13.5" thickBot="1" x14ac:dyDescent="0.25">
      <c r="B28" s="285" t="s">
        <v>124</v>
      </c>
      <c r="C28" s="286"/>
    </row>
    <row r="29" spans="2:3" ht="13.5" thickBot="1" x14ac:dyDescent="0.25">
      <c r="B29" s="285" t="s">
        <v>125</v>
      </c>
      <c r="C29" s="286"/>
    </row>
    <row r="30" spans="2:3" ht="13.5" thickBot="1" x14ac:dyDescent="0.25">
      <c r="B30" s="285" t="s">
        <v>126</v>
      </c>
      <c r="C30" s="286"/>
    </row>
    <row r="31" spans="2:3" ht="13.5" thickBot="1" x14ac:dyDescent="0.25">
      <c r="B31" s="285" t="s">
        <v>127</v>
      </c>
      <c r="C31" s="286"/>
    </row>
    <row r="32" spans="2:3" ht="21" x14ac:dyDescent="0.2">
      <c r="B32" s="281"/>
    </row>
    <row r="54" spans="2:3" x14ac:dyDescent="0.2">
      <c r="B54" s="291" t="s">
        <v>128</v>
      </c>
      <c r="C54" s="292"/>
    </row>
    <row r="55" spans="2:3" x14ac:dyDescent="0.2">
      <c r="B55" s="291"/>
      <c r="C55" s="292"/>
    </row>
  </sheetData>
  <mergeCells count="1">
    <mergeCell ref="B13:B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43B2B-C7CE-4C06-B58B-C67D18B463AC}">
  <dimension ref="B1:D28"/>
  <sheetViews>
    <sheetView tabSelected="1" zoomScale="130" zoomScaleNormal="130" workbookViewId="0">
      <selection activeCell="B12" sqref="B12"/>
    </sheetView>
  </sheetViews>
  <sheetFormatPr defaultColWidth="9.140625" defaultRowHeight="12.75" x14ac:dyDescent="0.2"/>
  <cols>
    <col min="1" max="1" width="2.5703125" style="280" customWidth="1"/>
    <col min="2" max="2" width="29" style="280" customWidth="1"/>
    <col min="3" max="3" width="50.140625" style="280" customWidth="1"/>
    <col min="4" max="4" width="36.7109375" style="280" customWidth="1"/>
    <col min="5" max="16384" width="9.140625" style="280"/>
  </cols>
  <sheetData>
    <row r="1" spans="2:4" s="280" customFormat="1" ht="18.75" x14ac:dyDescent="0.2">
      <c r="B1" s="297" t="s">
        <v>129</v>
      </c>
    </row>
    <row r="2" spans="2:4" s="280" customFormat="1" x14ac:dyDescent="0.2">
      <c r="B2" s="298"/>
    </row>
    <row r="3" spans="2:4" s="280" customFormat="1" x14ac:dyDescent="0.2">
      <c r="B3" s="298" t="s">
        <v>130</v>
      </c>
    </row>
    <row r="4" spans="2:4" s="280" customFormat="1" x14ac:dyDescent="0.2">
      <c r="B4" s="299" t="s">
        <v>131</v>
      </c>
      <c r="C4" s="299"/>
      <c r="D4" s="299"/>
    </row>
    <row r="5" spans="2:4" s="280" customFormat="1" x14ac:dyDescent="0.2">
      <c r="B5" s="300"/>
    </row>
    <row r="6" spans="2:4" s="280" customFormat="1" ht="13.5" thickBot="1" x14ac:dyDescent="0.25">
      <c r="B6" s="300"/>
      <c r="C6" s="300" t="s">
        <v>249</v>
      </c>
      <c r="D6" s="290" t="s">
        <v>559</v>
      </c>
    </row>
    <row r="7" spans="2:4" s="280" customFormat="1" x14ac:dyDescent="0.2">
      <c r="B7" s="301" t="s">
        <v>132</v>
      </c>
      <c r="C7" s="301"/>
      <c r="D7" s="301"/>
    </row>
    <row r="8" spans="2:4" s="280" customFormat="1" x14ac:dyDescent="0.2">
      <c r="B8" s="302" t="s">
        <v>560</v>
      </c>
      <c r="C8" s="302"/>
      <c r="D8" s="302"/>
    </row>
    <row r="9" spans="2:4" s="280" customFormat="1" x14ac:dyDescent="0.2">
      <c r="B9" s="302" t="s">
        <v>561</v>
      </c>
      <c r="C9" s="302"/>
      <c r="D9" s="302"/>
    </row>
    <row r="10" spans="2:4" s="280" customFormat="1" x14ac:dyDescent="0.2">
      <c r="B10" s="302" t="s">
        <v>133</v>
      </c>
      <c r="C10" s="302"/>
      <c r="D10" s="302"/>
    </row>
    <row r="11" spans="2:4" s="280" customFormat="1" x14ac:dyDescent="0.2">
      <c r="B11" s="302" t="s">
        <v>134</v>
      </c>
      <c r="C11" s="302"/>
      <c r="D11" s="302"/>
    </row>
    <row r="12" spans="2:4" s="280" customFormat="1" x14ac:dyDescent="0.2">
      <c r="B12" s="302" t="s">
        <v>135</v>
      </c>
      <c r="C12" s="302"/>
      <c r="D12" s="302"/>
    </row>
    <row r="13" spans="2:4" s="280" customFormat="1" x14ac:dyDescent="0.2">
      <c r="B13" s="302" t="s">
        <v>136</v>
      </c>
      <c r="C13" s="302"/>
      <c r="D13" s="302"/>
    </row>
    <row r="14" spans="2:4" s="280" customFormat="1" ht="13.5" thickBot="1" x14ac:dyDescent="0.25">
      <c r="B14" s="303" t="s">
        <v>558</v>
      </c>
      <c r="C14" s="303"/>
      <c r="D14" s="303"/>
    </row>
    <row r="15" spans="2:4" s="280" customFormat="1" x14ac:dyDescent="0.2">
      <c r="B15" s="304"/>
    </row>
    <row r="16" spans="2:4" s="280" customFormat="1" x14ac:dyDescent="0.2">
      <c r="B16" s="304"/>
    </row>
    <row r="17" spans="2:4" s="280" customFormat="1" x14ac:dyDescent="0.2">
      <c r="B17" s="305" t="s">
        <v>137</v>
      </c>
    </row>
    <row r="18" spans="2:4" s="280" customFormat="1" x14ac:dyDescent="0.2">
      <c r="B18" s="298"/>
    </row>
    <row r="19" spans="2:4" s="280" customFormat="1" x14ac:dyDescent="0.2">
      <c r="B19" s="299" t="s">
        <v>138</v>
      </c>
      <c r="C19" s="299"/>
      <c r="D19" s="299"/>
    </row>
    <row r="20" spans="2:4" s="280" customFormat="1" ht="13.5" thickBot="1" x14ac:dyDescent="0.25">
      <c r="B20" s="306"/>
      <c r="C20" s="300" t="s">
        <v>249</v>
      </c>
      <c r="D20" s="290" t="s">
        <v>559</v>
      </c>
    </row>
    <row r="21" spans="2:4" s="280" customFormat="1" x14ac:dyDescent="0.2">
      <c r="B21" s="301" t="s">
        <v>139</v>
      </c>
      <c r="C21" s="301"/>
      <c r="D21" s="301"/>
    </row>
    <row r="22" spans="2:4" s="280" customFormat="1" x14ac:dyDescent="0.2">
      <c r="B22" s="302" t="s">
        <v>140</v>
      </c>
      <c r="C22" s="302"/>
      <c r="D22" s="302"/>
    </row>
    <row r="23" spans="2:4" s="280" customFormat="1" x14ac:dyDescent="0.2">
      <c r="B23" s="302" t="s">
        <v>141</v>
      </c>
      <c r="C23" s="302"/>
      <c r="D23" s="302"/>
    </row>
    <row r="24" spans="2:4" s="280" customFormat="1" x14ac:dyDescent="0.2">
      <c r="B24" s="302" t="s">
        <v>142</v>
      </c>
      <c r="C24" s="302"/>
      <c r="D24" s="302"/>
    </row>
    <row r="25" spans="2:4" s="280" customFormat="1" x14ac:dyDescent="0.2">
      <c r="B25" s="302" t="s">
        <v>134</v>
      </c>
      <c r="C25" s="302"/>
      <c r="D25" s="302"/>
    </row>
    <row r="26" spans="2:4" s="280" customFormat="1" x14ac:dyDescent="0.2">
      <c r="B26" s="302" t="s">
        <v>135</v>
      </c>
      <c r="C26" s="302"/>
      <c r="D26" s="302"/>
    </row>
    <row r="27" spans="2:4" s="280" customFormat="1" x14ac:dyDescent="0.2">
      <c r="B27" s="302" t="s">
        <v>143</v>
      </c>
      <c r="C27" s="302"/>
      <c r="D27" s="302"/>
    </row>
    <row r="28" spans="2:4" s="280" customFormat="1" ht="13.5" thickBot="1" x14ac:dyDescent="0.25">
      <c r="B28" s="303" t="s">
        <v>558</v>
      </c>
      <c r="C28" s="303"/>
      <c r="D28" s="303"/>
    </row>
  </sheetData>
  <mergeCells count="2">
    <mergeCell ref="B4:D4"/>
    <mergeCell ref="B19:D1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F31F0C-60B2-46F6-815D-D5518D1A865B}">
  <dimension ref="B1:O126"/>
  <sheetViews>
    <sheetView zoomScale="90" zoomScaleNormal="90" workbookViewId="0">
      <selection activeCell="L28" sqref="L28"/>
    </sheetView>
  </sheetViews>
  <sheetFormatPr defaultColWidth="9.140625" defaultRowHeight="15" x14ac:dyDescent="0.25"/>
  <cols>
    <col min="1" max="1" width="2.5703125" style="54" customWidth="1"/>
    <col min="2" max="2" width="38.5703125" style="54" customWidth="1"/>
    <col min="3" max="13" width="15.85546875" style="54" customWidth="1"/>
    <col min="14" max="14" width="15.85546875" style="87" customWidth="1"/>
    <col min="15" max="15" width="20.7109375" style="54" customWidth="1"/>
    <col min="16" max="16384" width="9.140625" style="54"/>
  </cols>
  <sheetData>
    <row r="1" spans="2:15" ht="21" customHeight="1" thickBot="1" x14ac:dyDescent="0.3">
      <c r="B1" s="310" t="s">
        <v>144</v>
      </c>
      <c r="C1" s="310"/>
      <c r="D1" s="310"/>
      <c r="E1" s="310"/>
      <c r="F1" s="310"/>
      <c r="G1" s="310"/>
      <c r="H1" s="310"/>
      <c r="I1" s="310"/>
      <c r="J1" s="310"/>
      <c r="K1" s="310"/>
      <c r="L1" s="310"/>
      <c r="M1" s="310"/>
      <c r="N1" s="310"/>
      <c r="O1" s="310"/>
    </row>
    <row r="2" spans="2:15" x14ac:dyDescent="0.25">
      <c r="B2" s="311" t="s">
        <v>585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6"/>
      <c r="O2" s="57"/>
    </row>
    <row r="3" spans="2:15" x14ac:dyDescent="0.25">
      <c r="B3" s="312" t="s">
        <v>145</v>
      </c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  <c r="N3" s="59"/>
      <c r="O3" s="60"/>
    </row>
    <row r="4" spans="2:15" x14ac:dyDescent="0.25">
      <c r="B4" s="312" t="s">
        <v>586</v>
      </c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  <c r="N4" s="59"/>
      <c r="O4" s="60"/>
    </row>
    <row r="5" spans="2:15" x14ac:dyDescent="0.25">
      <c r="B5" s="313" t="s">
        <v>146</v>
      </c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9"/>
      <c r="O5" s="60"/>
    </row>
    <row r="6" spans="2:15" x14ac:dyDescent="0.25">
      <c r="B6" s="314" t="s">
        <v>147</v>
      </c>
      <c r="C6" s="58"/>
      <c r="D6" s="58"/>
      <c r="E6" s="58"/>
      <c r="F6" s="58"/>
      <c r="G6" s="58"/>
      <c r="H6" s="58"/>
      <c r="I6" s="58"/>
      <c r="J6" s="58"/>
      <c r="K6" s="58"/>
      <c r="L6" s="58"/>
      <c r="M6" s="58"/>
      <c r="N6" s="59"/>
      <c r="O6" s="60"/>
    </row>
    <row r="7" spans="2:15" x14ac:dyDescent="0.25">
      <c r="B7" s="314" t="s">
        <v>148</v>
      </c>
      <c r="C7" s="58"/>
      <c r="D7" s="58"/>
      <c r="E7" s="58"/>
      <c r="F7" s="58"/>
      <c r="G7" s="58"/>
      <c r="H7" s="58"/>
      <c r="I7" s="58"/>
      <c r="J7" s="58"/>
      <c r="K7" s="58"/>
      <c r="L7" s="58"/>
      <c r="M7" s="58"/>
      <c r="N7" s="59"/>
      <c r="O7" s="60"/>
    </row>
    <row r="8" spans="2:15" x14ac:dyDescent="0.25">
      <c r="B8" s="314" t="s">
        <v>587</v>
      </c>
      <c r="C8" s="58"/>
      <c r="D8" s="58"/>
      <c r="E8" s="58"/>
      <c r="F8" s="58"/>
      <c r="G8" s="58"/>
      <c r="H8" s="58"/>
      <c r="I8" s="58"/>
      <c r="J8" s="58"/>
      <c r="K8" s="58"/>
      <c r="L8" s="58"/>
      <c r="M8" s="58"/>
      <c r="N8" s="59"/>
      <c r="O8" s="60"/>
    </row>
    <row r="9" spans="2:15" x14ac:dyDescent="0.25">
      <c r="B9" s="314" t="s">
        <v>597</v>
      </c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9"/>
      <c r="O9" s="60"/>
    </row>
    <row r="10" spans="2:15" ht="15.75" thickBot="1" x14ac:dyDescent="0.3">
      <c r="B10" s="315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2"/>
      <c r="O10" s="63"/>
    </row>
    <row r="13" spans="2:15" x14ac:dyDescent="0.25">
      <c r="B13" s="316" t="s">
        <v>595</v>
      </c>
      <c r="C13" s="316" t="s">
        <v>593</v>
      </c>
      <c r="D13" s="316"/>
      <c r="E13" s="316"/>
      <c r="F13" s="316"/>
      <c r="G13" s="316"/>
      <c r="H13" s="316" t="s">
        <v>594</v>
      </c>
      <c r="I13" s="316"/>
      <c r="J13" s="316"/>
      <c r="K13" s="316"/>
      <c r="L13" s="316"/>
      <c r="M13" s="316"/>
      <c r="N13" s="316"/>
      <c r="O13" s="317" t="s">
        <v>149</v>
      </c>
    </row>
    <row r="14" spans="2:15" ht="15" customHeight="1" x14ac:dyDescent="0.25">
      <c r="B14" s="316"/>
      <c r="C14" s="316"/>
      <c r="D14" s="316"/>
      <c r="E14" s="316"/>
      <c r="F14" s="316"/>
      <c r="G14" s="316"/>
      <c r="H14" s="316"/>
      <c r="I14" s="316"/>
      <c r="J14" s="316"/>
      <c r="K14" s="316"/>
      <c r="L14" s="316"/>
      <c r="M14" s="316"/>
      <c r="N14" s="316"/>
      <c r="O14" s="318"/>
    </row>
    <row r="15" spans="2:15" x14ac:dyDescent="0.25">
      <c r="B15" s="64" t="s">
        <v>150</v>
      </c>
      <c r="C15" s="64" t="s">
        <v>151</v>
      </c>
      <c r="D15" s="64" t="s">
        <v>588</v>
      </c>
      <c r="E15" s="64" t="s">
        <v>589</v>
      </c>
      <c r="F15" s="64" t="s">
        <v>590</v>
      </c>
      <c r="G15" s="65" t="s">
        <v>152</v>
      </c>
      <c r="H15" s="64" t="s">
        <v>588</v>
      </c>
      <c r="I15" s="64" t="s">
        <v>589</v>
      </c>
      <c r="J15" s="64" t="s">
        <v>590</v>
      </c>
      <c r="K15" s="66" t="s">
        <v>591</v>
      </c>
      <c r="L15" s="66" t="s">
        <v>592</v>
      </c>
      <c r="M15" s="66"/>
      <c r="N15" s="67" t="s">
        <v>152</v>
      </c>
      <c r="O15" s="66"/>
    </row>
    <row r="16" spans="2:15" x14ac:dyDescent="0.25">
      <c r="B16" s="68" t="s">
        <v>48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</row>
    <row r="17" spans="2:15" x14ac:dyDescent="0.25">
      <c r="B17" s="70" t="s">
        <v>153</v>
      </c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</row>
    <row r="18" spans="2:15" x14ac:dyDescent="0.25">
      <c r="B18" s="72" t="s">
        <v>154</v>
      </c>
      <c r="C18" s="73"/>
      <c r="D18" s="74">
        <v>10</v>
      </c>
      <c r="E18" s="75">
        <v>10</v>
      </c>
      <c r="F18" s="75"/>
      <c r="G18" s="75">
        <f>SUM(C18:F18)</f>
        <v>20</v>
      </c>
      <c r="H18" s="75">
        <v>10</v>
      </c>
      <c r="I18" s="75">
        <v>10</v>
      </c>
      <c r="J18" s="75"/>
      <c r="K18" s="75"/>
      <c r="L18" s="75"/>
      <c r="M18" s="75"/>
      <c r="N18" s="76">
        <f>SUM(H18:M18)</f>
        <v>20</v>
      </c>
      <c r="O18" s="76">
        <f>G18+N18</f>
        <v>40</v>
      </c>
    </row>
    <row r="19" spans="2:15" x14ac:dyDescent="0.25">
      <c r="B19" s="72" t="s">
        <v>155</v>
      </c>
      <c r="C19" s="73"/>
      <c r="D19" s="74"/>
      <c r="E19" s="75"/>
      <c r="F19" s="75"/>
      <c r="G19" s="75">
        <f t="shared" ref="G19:G24" si="0">SUM(C19:F19)</f>
        <v>0</v>
      </c>
      <c r="H19" s="75"/>
      <c r="I19" s="75"/>
      <c r="J19" s="75"/>
      <c r="K19" s="75"/>
      <c r="L19" s="75"/>
      <c r="M19" s="75"/>
      <c r="N19" s="76">
        <f t="shared" ref="N19:N23" si="1">SUM(H19:M19)</f>
        <v>0</v>
      </c>
      <c r="O19" s="75">
        <f t="shared" ref="O19:O96" si="2">G19+N19</f>
        <v>0</v>
      </c>
    </row>
    <row r="20" spans="2:15" x14ac:dyDescent="0.25">
      <c r="B20" s="72" t="s">
        <v>156</v>
      </c>
      <c r="C20" s="73"/>
      <c r="D20" s="74"/>
      <c r="E20" s="75"/>
      <c r="F20" s="75"/>
      <c r="G20" s="75">
        <f t="shared" si="0"/>
        <v>0</v>
      </c>
      <c r="H20" s="75"/>
      <c r="I20" s="75"/>
      <c r="J20" s="75"/>
      <c r="K20" s="75"/>
      <c r="L20" s="75"/>
      <c r="M20" s="75"/>
      <c r="N20" s="76">
        <f t="shared" si="1"/>
        <v>0</v>
      </c>
      <c r="O20" s="75">
        <f t="shared" si="2"/>
        <v>0</v>
      </c>
    </row>
    <row r="21" spans="2:15" x14ac:dyDescent="0.25">
      <c r="B21" s="72" t="s">
        <v>157</v>
      </c>
      <c r="C21" s="73"/>
      <c r="D21" s="74"/>
      <c r="E21" s="75"/>
      <c r="F21" s="75"/>
      <c r="G21" s="75">
        <f t="shared" si="0"/>
        <v>0</v>
      </c>
      <c r="H21" s="75"/>
      <c r="I21" s="75"/>
      <c r="J21" s="75"/>
      <c r="K21" s="75"/>
      <c r="L21" s="75"/>
      <c r="M21" s="75"/>
      <c r="N21" s="76">
        <f t="shared" si="1"/>
        <v>0</v>
      </c>
      <c r="O21" s="77">
        <f t="shared" si="2"/>
        <v>0</v>
      </c>
    </row>
    <row r="22" spans="2:15" x14ac:dyDescent="0.25">
      <c r="B22" s="72" t="s">
        <v>158</v>
      </c>
      <c r="C22" s="73"/>
      <c r="D22" s="74"/>
      <c r="E22" s="75"/>
      <c r="F22" s="75"/>
      <c r="G22" s="75">
        <f t="shared" si="0"/>
        <v>0</v>
      </c>
      <c r="H22" s="75"/>
      <c r="I22" s="75"/>
      <c r="J22" s="75"/>
      <c r="K22" s="75"/>
      <c r="L22" s="75"/>
      <c r="M22" s="75"/>
      <c r="N22" s="76">
        <f t="shared" si="1"/>
        <v>0</v>
      </c>
      <c r="O22" s="75">
        <f t="shared" si="2"/>
        <v>0</v>
      </c>
    </row>
    <row r="23" spans="2:15" x14ac:dyDescent="0.25">
      <c r="B23" s="72" t="s">
        <v>159</v>
      </c>
      <c r="C23" s="73"/>
      <c r="D23" s="74"/>
      <c r="E23" s="75"/>
      <c r="F23" s="75"/>
      <c r="G23" s="75">
        <f t="shared" si="0"/>
        <v>0</v>
      </c>
      <c r="H23" s="75"/>
      <c r="I23" s="75"/>
      <c r="J23" s="75"/>
      <c r="K23" s="75"/>
      <c r="L23" s="75"/>
      <c r="M23" s="75"/>
      <c r="N23" s="76">
        <f t="shared" si="1"/>
        <v>0</v>
      </c>
      <c r="O23" s="75">
        <f t="shared" si="2"/>
        <v>0</v>
      </c>
    </row>
    <row r="24" spans="2:15" x14ac:dyDescent="0.25">
      <c r="B24" s="78" t="s">
        <v>152</v>
      </c>
      <c r="C24" s="79"/>
      <c r="D24" s="80">
        <f>SUM(D18:D23)</f>
        <v>10</v>
      </c>
      <c r="E24" s="80">
        <f t="shared" ref="E24:I24" si="3">SUM(E18:E23)</f>
        <v>10</v>
      </c>
      <c r="F24" s="80"/>
      <c r="G24" s="75">
        <f t="shared" si="0"/>
        <v>20</v>
      </c>
      <c r="H24" s="80">
        <f t="shared" si="3"/>
        <v>10</v>
      </c>
      <c r="I24" s="80">
        <f t="shared" si="3"/>
        <v>10</v>
      </c>
      <c r="J24" s="80"/>
      <c r="K24" s="80"/>
      <c r="L24" s="80"/>
      <c r="M24" s="80"/>
      <c r="N24" s="80">
        <f>SUM(H24:M24)</f>
        <v>20</v>
      </c>
      <c r="O24" s="80">
        <f t="shared" si="2"/>
        <v>40</v>
      </c>
    </row>
    <row r="25" spans="2:15" x14ac:dyDescent="0.25">
      <c r="B25" s="70" t="s">
        <v>160</v>
      </c>
      <c r="C25" s="81"/>
      <c r="D25" s="81"/>
      <c r="E25" s="81"/>
      <c r="F25" s="81"/>
      <c r="G25" s="81">
        <f t="shared" ref="G19:G96" si="4">SUM(C25:E25)</f>
        <v>0</v>
      </c>
      <c r="H25" s="81"/>
      <c r="I25" s="81"/>
      <c r="J25" s="81"/>
      <c r="K25" s="81"/>
      <c r="L25" s="81"/>
      <c r="M25" s="81"/>
      <c r="N25" s="81">
        <f t="shared" ref="N19:N96" si="5">SUM(H25:I25)</f>
        <v>0</v>
      </c>
      <c r="O25" s="81">
        <f t="shared" si="2"/>
        <v>0</v>
      </c>
    </row>
    <row r="26" spans="2:15" x14ac:dyDescent="0.25">
      <c r="B26" s="72" t="s">
        <v>154</v>
      </c>
      <c r="C26" s="73"/>
      <c r="D26" s="74">
        <v>15</v>
      </c>
      <c r="E26" s="75">
        <v>15</v>
      </c>
      <c r="F26" s="75"/>
      <c r="G26" s="75">
        <f t="shared" si="4"/>
        <v>30</v>
      </c>
      <c r="H26" s="75">
        <v>15</v>
      </c>
      <c r="I26" s="75">
        <v>15</v>
      </c>
      <c r="J26" s="75"/>
      <c r="K26" s="75"/>
      <c r="L26" s="75"/>
      <c r="M26" s="75"/>
      <c r="N26" s="76">
        <f t="shared" si="5"/>
        <v>30</v>
      </c>
      <c r="O26" s="75">
        <f t="shared" si="2"/>
        <v>60</v>
      </c>
    </row>
    <row r="27" spans="2:15" x14ac:dyDescent="0.25">
      <c r="B27" s="72" t="s">
        <v>155</v>
      </c>
      <c r="C27" s="73"/>
      <c r="D27" s="74"/>
      <c r="E27" s="75"/>
      <c r="F27" s="75"/>
      <c r="G27" s="75">
        <f t="shared" si="4"/>
        <v>0</v>
      </c>
      <c r="H27" s="75"/>
      <c r="I27" s="75"/>
      <c r="J27" s="75"/>
      <c r="K27" s="75"/>
      <c r="L27" s="75"/>
      <c r="M27" s="75"/>
      <c r="N27" s="76">
        <f t="shared" si="5"/>
        <v>0</v>
      </c>
      <c r="O27" s="75">
        <f t="shared" si="2"/>
        <v>0</v>
      </c>
    </row>
    <row r="28" spans="2:15" x14ac:dyDescent="0.25">
      <c r="B28" s="72" t="s">
        <v>156</v>
      </c>
      <c r="C28" s="73"/>
      <c r="D28" s="74"/>
      <c r="E28" s="75"/>
      <c r="F28" s="75"/>
      <c r="G28" s="75">
        <f t="shared" si="4"/>
        <v>0</v>
      </c>
      <c r="H28" s="75"/>
      <c r="I28" s="75"/>
      <c r="J28" s="75"/>
      <c r="K28" s="75"/>
      <c r="L28" s="75"/>
      <c r="M28" s="75"/>
      <c r="N28" s="76">
        <f t="shared" si="5"/>
        <v>0</v>
      </c>
      <c r="O28" s="75">
        <f t="shared" si="2"/>
        <v>0</v>
      </c>
    </row>
    <row r="29" spans="2:15" x14ac:dyDescent="0.25">
      <c r="B29" s="72" t="s">
        <v>157</v>
      </c>
      <c r="C29" s="73"/>
      <c r="D29" s="74"/>
      <c r="E29" s="75"/>
      <c r="F29" s="75"/>
      <c r="G29" s="75">
        <f t="shared" si="4"/>
        <v>0</v>
      </c>
      <c r="H29" s="75"/>
      <c r="I29" s="75"/>
      <c r="J29" s="75"/>
      <c r="K29" s="75"/>
      <c r="L29" s="75"/>
      <c r="M29" s="75"/>
      <c r="N29" s="76">
        <f t="shared" si="5"/>
        <v>0</v>
      </c>
      <c r="O29" s="75">
        <f t="shared" si="2"/>
        <v>0</v>
      </c>
    </row>
    <row r="30" spans="2:15" x14ac:dyDescent="0.25">
      <c r="B30" s="72" t="s">
        <v>158</v>
      </c>
      <c r="C30" s="73"/>
      <c r="D30" s="74"/>
      <c r="E30" s="75"/>
      <c r="F30" s="75"/>
      <c r="G30" s="75">
        <f t="shared" si="4"/>
        <v>0</v>
      </c>
      <c r="H30" s="75"/>
      <c r="I30" s="75"/>
      <c r="J30" s="75"/>
      <c r="K30" s="75"/>
      <c r="L30" s="75"/>
      <c r="M30" s="75"/>
      <c r="N30" s="76">
        <f t="shared" si="5"/>
        <v>0</v>
      </c>
      <c r="O30" s="75">
        <f t="shared" si="2"/>
        <v>0</v>
      </c>
    </row>
    <row r="31" spans="2:15" x14ac:dyDescent="0.25">
      <c r="B31" s="72" t="s">
        <v>159</v>
      </c>
      <c r="C31" s="73"/>
      <c r="D31" s="74"/>
      <c r="E31" s="75"/>
      <c r="F31" s="75"/>
      <c r="G31" s="75">
        <f t="shared" si="4"/>
        <v>0</v>
      </c>
      <c r="H31" s="75"/>
      <c r="I31" s="75"/>
      <c r="J31" s="75"/>
      <c r="K31" s="75"/>
      <c r="L31" s="75"/>
      <c r="M31" s="75"/>
      <c r="N31" s="76">
        <f t="shared" si="5"/>
        <v>0</v>
      </c>
      <c r="O31" s="75">
        <f t="shared" si="2"/>
        <v>0</v>
      </c>
    </row>
    <row r="32" spans="2:15" x14ac:dyDescent="0.25">
      <c r="B32" s="78" t="s">
        <v>152</v>
      </c>
      <c r="C32" s="79"/>
      <c r="D32" s="80">
        <f>SUM(D26:D31)</f>
        <v>15</v>
      </c>
      <c r="E32" s="80">
        <f t="shared" ref="E32" si="6">SUM(E26:E31)</f>
        <v>15</v>
      </c>
      <c r="F32" s="80"/>
      <c r="G32" s="80">
        <f t="shared" si="4"/>
        <v>30</v>
      </c>
      <c r="H32" s="80">
        <f t="shared" ref="H32:I32" si="7">SUM(H26:H31)</f>
        <v>15</v>
      </c>
      <c r="I32" s="80">
        <f t="shared" si="7"/>
        <v>15</v>
      </c>
      <c r="J32" s="80"/>
      <c r="K32" s="80"/>
      <c r="L32" s="80"/>
      <c r="M32" s="80"/>
      <c r="N32" s="80">
        <f t="shared" si="5"/>
        <v>30</v>
      </c>
      <c r="O32" s="80">
        <f t="shared" si="2"/>
        <v>60</v>
      </c>
    </row>
    <row r="33" spans="2:15" x14ac:dyDescent="0.25">
      <c r="B33" s="70" t="s">
        <v>161</v>
      </c>
      <c r="C33" s="81"/>
      <c r="D33" s="81"/>
      <c r="E33" s="81"/>
      <c r="F33" s="81"/>
      <c r="G33" s="81">
        <f t="shared" si="4"/>
        <v>0</v>
      </c>
      <c r="H33" s="81"/>
      <c r="I33" s="81"/>
      <c r="J33" s="81"/>
      <c r="K33" s="81"/>
      <c r="L33" s="81"/>
      <c r="M33" s="81"/>
      <c r="N33" s="81">
        <f t="shared" si="5"/>
        <v>0</v>
      </c>
      <c r="O33" s="81">
        <f t="shared" si="2"/>
        <v>0</v>
      </c>
    </row>
    <row r="34" spans="2:15" x14ac:dyDescent="0.25">
      <c r="B34" s="72" t="s">
        <v>154</v>
      </c>
      <c r="C34" s="73"/>
      <c r="D34" s="74"/>
      <c r="E34" s="75"/>
      <c r="F34" s="75"/>
      <c r="G34" s="75">
        <f t="shared" si="4"/>
        <v>0</v>
      </c>
      <c r="H34" s="75"/>
      <c r="I34" s="75"/>
      <c r="J34" s="75"/>
      <c r="K34" s="75"/>
      <c r="L34" s="75"/>
      <c r="M34" s="75"/>
      <c r="N34" s="76">
        <f t="shared" si="5"/>
        <v>0</v>
      </c>
      <c r="O34" s="75">
        <f t="shared" si="2"/>
        <v>0</v>
      </c>
    </row>
    <row r="35" spans="2:15" x14ac:dyDescent="0.25">
      <c r="B35" s="72" t="s">
        <v>155</v>
      </c>
      <c r="C35" s="73"/>
      <c r="D35" s="74"/>
      <c r="E35" s="75"/>
      <c r="F35" s="75"/>
      <c r="G35" s="75">
        <f t="shared" si="4"/>
        <v>0</v>
      </c>
      <c r="H35" s="75"/>
      <c r="I35" s="75"/>
      <c r="J35" s="75"/>
      <c r="K35" s="75"/>
      <c r="L35" s="75"/>
      <c r="M35" s="75"/>
      <c r="N35" s="76">
        <f t="shared" si="5"/>
        <v>0</v>
      </c>
      <c r="O35" s="75">
        <f t="shared" si="2"/>
        <v>0</v>
      </c>
    </row>
    <row r="36" spans="2:15" x14ac:dyDescent="0.25">
      <c r="B36" s="72" t="s">
        <v>156</v>
      </c>
      <c r="C36" s="73"/>
      <c r="D36" s="74"/>
      <c r="E36" s="75"/>
      <c r="F36" s="75"/>
      <c r="G36" s="75">
        <f t="shared" si="4"/>
        <v>0</v>
      </c>
      <c r="H36" s="75"/>
      <c r="I36" s="75"/>
      <c r="J36" s="75"/>
      <c r="K36" s="75"/>
      <c r="L36" s="75"/>
      <c r="M36" s="75"/>
      <c r="N36" s="76">
        <f t="shared" si="5"/>
        <v>0</v>
      </c>
      <c r="O36" s="75">
        <f t="shared" si="2"/>
        <v>0</v>
      </c>
    </row>
    <row r="37" spans="2:15" x14ac:dyDescent="0.25">
      <c r="B37" s="72" t="s">
        <v>157</v>
      </c>
      <c r="C37" s="73"/>
      <c r="D37" s="74"/>
      <c r="E37" s="75"/>
      <c r="F37" s="75"/>
      <c r="G37" s="75">
        <f t="shared" si="4"/>
        <v>0</v>
      </c>
      <c r="H37" s="75"/>
      <c r="I37" s="75"/>
      <c r="J37" s="75"/>
      <c r="K37" s="75"/>
      <c r="L37" s="75"/>
      <c r="M37" s="75"/>
      <c r="N37" s="76">
        <f t="shared" si="5"/>
        <v>0</v>
      </c>
      <c r="O37" s="75">
        <f t="shared" si="2"/>
        <v>0</v>
      </c>
    </row>
    <row r="38" spans="2:15" x14ac:dyDescent="0.25">
      <c r="B38" s="72" t="s">
        <v>158</v>
      </c>
      <c r="C38" s="73"/>
      <c r="D38" s="74"/>
      <c r="E38" s="75"/>
      <c r="F38" s="75"/>
      <c r="G38" s="75">
        <f t="shared" si="4"/>
        <v>0</v>
      </c>
      <c r="H38" s="75"/>
      <c r="I38" s="75"/>
      <c r="J38" s="75"/>
      <c r="K38" s="75"/>
      <c r="L38" s="75"/>
      <c r="M38" s="75"/>
      <c r="N38" s="76">
        <f t="shared" si="5"/>
        <v>0</v>
      </c>
      <c r="O38" s="75">
        <f t="shared" si="2"/>
        <v>0</v>
      </c>
    </row>
    <row r="39" spans="2:15" x14ac:dyDescent="0.25">
      <c r="B39" s="72" t="s">
        <v>159</v>
      </c>
      <c r="C39" s="73"/>
      <c r="D39" s="74"/>
      <c r="E39" s="75"/>
      <c r="F39" s="75"/>
      <c r="G39" s="75">
        <f t="shared" si="4"/>
        <v>0</v>
      </c>
      <c r="H39" s="75"/>
      <c r="I39" s="75"/>
      <c r="J39" s="75"/>
      <c r="K39" s="75"/>
      <c r="L39" s="75"/>
      <c r="M39" s="75"/>
      <c r="N39" s="76">
        <f t="shared" si="5"/>
        <v>0</v>
      </c>
      <c r="O39" s="75">
        <f t="shared" si="2"/>
        <v>0</v>
      </c>
    </row>
    <row r="40" spans="2:15" x14ac:dyDescent="0.25">
      <c r="B40" s="78" t="s">
        <v>152</v>
      </c>
      <c r="C40" s="79"/>
      <c r="D40" s="80">
        <f>SUM(D34:D39)</f>
        <v>0</v>
      </c>
      <c r="E40" s="80">
        <f t="shared" ref="E40" si="8">SUM(E34:E39)</f>
        <v>0</v>
      </c>
      <c r="F40" s="80"/>
      <c r="G40" s="80">
        <f t="shared" si="4"/>
        <v>0</v>
      </c>
      <c r="H40" s="80">
        <f t="shared" ref="H40:I40" si="9">SUM(H34:H39)</f>
        <v>0</v>
      </c>
      <c r="I40" s="80">
        <f t="shared" si="9"/>
        <v>0</v>
      </c>
      <c r="J40" s="80"/>
      <c r="K40" s="80"/>
      <c r="L40" s="80"/>
      <c r="M40" s="80"/>
      <c r="N40" s="80">
        <f t="shared" si="5"/>
        <v>0</v>
      </c>
      <c r="O40" s="80">
        <f t="shared" si="2"/>
        <v>0</v>
      </c>
    </row>
    <row r="41" spans="2:15" x14ac:dyDescent="0.25">
      <c r="B41" s="78" t="s">
        <v>162</v>
      </c>
      <c r="C41" s="79"/>
      <c r="D41" s="80">
        <f>D24+D32+D40</f>
        <v>25</v>
      </c>
      <c r="E41" s="80">
        <f t="shared" ref="E41:I41" si="10">E24+E32+E40</f>
        <v>25</v>
      </c>
      <c r="F41" s="80"/>
      <c r="G41" s="80">
        <f t="shared" si="4"/>
        <v>50</v>
      </c>
      <c r="H41" s="80">
        <f t="shared" si="10"/>
        <v>25</v>
      </c>
      <c r="I41" s="80">
        <f t="shared" si="10"/>
        <v>25</v>
      </c>
      <c r="J41" s="80"/>
      <c r="K41" s="80"/>
      <c r="L41" s="80"/>
      <c r="M41" s="80"/>
      <c r="N41" s="80">
        <f t="shared" si="5"/>
        <v>50</v>
      </c>
      <c r="O41" s="80">
        <f t="shared" si="2"/>
        <v>100</v>
      </c>
    </row>
    <row r="42" spans="2:15" x14ac:dyDescent="0.25">
      <c r="B42" s="68" t="s">
        <v>50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</row>
    <row r="43" spans="2:15" x14ac:dyDescent="0.25">
      <c r="B43" s="70" t="s">
        <v>163</v>
      </c>
      <c r="C43" s="81"/>
      <c r="D43" s="81"/>
      <c r="E43" s="81"/>
      <c r="F43" s="81"/>
      <c r="G43" s="81">
        <f t="shared" ref="G43:G67" si="11">SUM(C43:E43)</f>
        <v>0</v>
      </c>
      <c r="H43" s="81"/>
      <c r="I43" s="81"/>
      <c r="J43" s="81"/>
      <c r="K43" s="81"/>
      <c r="L43" s="81"/>
      <c r="M43" s="81"/>
      <c r="N43" s="81">
        <f t="shared" ref="N43:N67" si="12">SUM(H43:I43)</f>
        <v>0</v>
      </c>
      <c r="O43" s="81">
        <f t="shared" ref="O43:O67" si="13">G43+N43</f>
        <v>0</v>
      </c>
    </row>
    <row r="44" spans="2:15" x14ac:dyDescent="0.25">
      <c r="B44" s="72" t="s">
        <v>154</v>
      </c>
      <c r="C44" s="73"/>
      <c r="D44" s="74"/>
      <c r="E44" s="75"/>
      <c r="F44" s="75"/>
      <c r="G44" s="75">
        <f t="shared" si="11"/>
        <v>0</v>
      </c>
      <c r="H44" s="75"/>
      <c r="I44" s="75"/>
      <c r="J44" s="75"/>
      <c r="K44" s="75"/>
      <c r="L44" s="75"/>
      <c r="M44" s="75"/>
      <c r="N44" s="76">
        <f t="shared" si="12"/>
        <v>0</v>
      </c>
      <c r="O44" s="75">
        <f t="shared" si="13"/>
        <v>0</v>
      </c>
    </row>
    <row r="45" spans="2:15" x14ac:dyDescent="0.25">
      <c r="B45" s="72" t="s">
        <v>155</v>
      </c>
      <c r="C45" s="73"/>
      <c r="D45" s="74"/>
      <c r="E45" s="75"/>
      <c r="F45" s="75"/>
      <c r="G45" s="75">
        <f t="shared" si="11"/>
        <v>0</v>
      </c>
      <c r="H45" s="75"/>
      <c r="I45" s="75"/>
      <c r="J45" s="75"/>
      <c r="K45" s="75"/>
      <c r="L45" s="75"/>
      <c r="M45" s="75"/>
      <c r="N45" s="76">
        <f t="shared" si="12"/>
        <v>0</v>
      </c>
      <c r="O45" s="75">
        <f t="shared" si="13"/>
        <v>0</v>
      </c>
    </row>
    <row r="46" spans="2:15" x14ac:dyDescent="0.25">
      <c r="B46" s="72" t="s">
        <v>156</v>
      </c>
      <c r="C46" s="73"/>
      <c r="D46" s="74"/>
      <c r="E46" s="75"/>
      <c r="F46" s="75"/>
      <c r="G46" s="75">
        <f t="shared" si="11"/>
        <v>0</v>
      </c>
      <c r="H46" s="75"/>
      <c r="I46" s="75"/>
      <c r="J46" s="75"/>
      <c r="K46" s="75"/>
      <c r="L46" s="75"/>
      <c r="M46" s="75"/>
      <c r="N46" s="76">
        <f t="shared" si="12"/>
        <v>0</v>
      </c>
      <c r="O46" s="75">
        <f t="shared" si="13"/>
        <v>0</v>
      </c>
    </row>
    <row r="47" spans="2:15" x14ac:dyDescent="0.25">
      <c r="B47" s="72" t="s">
        <v>157</v>
      </c>
      <c r="C47" s="73"/>
      <c r="D47" s="74"/>
      <c r="E47" s="75"/>
      <c r="F47" s="75"/>
      <c r="G47" s="75">
        <f t="shared" si="11"/>
        <v>0</v>
      </c>
      <c r="H47" s="75"/>
      <c r="I47" s="75"/>
      <c r="J47" s="75"/>
      <c r="K47" s="75"/>
      <c r="L47" s="75"/>
      <c r="M47" s="75"/>
      <c r="N47" s="76">
        <f t="shared" si="12"/>
        <v>0</v>
      </c>
      <c r="O47" s="75">
        <f t="shared" si="13"/>
        <v>0</v>
      </c>
    </row>
    <row r="48" spans="2:15" x14ac:dyDescent="0.25">
      <c r="B48" s="72" t="s">
        <v>158</v>
      </c>
      <c r="C48" s="73"/>
      <c r="D48" s="74"/>
      <c r="E48" s="75"/>
      <c r="F48" s="75"/>
      <c r="G48" s="75">
        <f t="shared" si="11"/>
        <v>0</v>
      </c>
      <c r="H48" s="75"/>
      <c r="I48" s="75"/>
      <c r="J48" s="75"/>
      <c r="K48" s="75"/>
      <c r="L48" s="75"/>
      <c r="M48" s="75"/>
      <c r="N48" s="76">
        <f t="shared" si="12"/>
        <v>0</v>
      </c>
      <c r="O48" s="75">
        <f t="shared" si="13"/>
        <v>0</v>
      </c>
    </row>
    <row r="49" spans="2:15" x14ac:dyDescent="0.25">
      <c r="B49" s="72" t="s">
        <v>159</v>
      </c>
      <c r="C49" s="73"/>
      <c r="D49" s="74"/>
      <c r="E49" s="75"/>
      <c r="F49" s="75"/>
      <c r="G49" s="75">
        <f t="shared" si="11"/>
        <v>0</v>
      </c>
      <c r="H49" s="75"/>
      <c r="I49" s="75"/>
      <c r="J49" s="75"/>
      <c r="K49" s="75"/>
      <c r="L49" s="75"/>
      <c r="M49" s="75"/>
      <c r="N49" s="76">
        <f t="shared" si="12"/>
        <v>0</v>
      </c>
      <c r="O49" s="75">
        <f t="shared" si="13"/>
        <v>0</v>
      </c>
    </row>
    <row r="50" spans="2:15" x14ac:dyDescent="0.25">
      <c r="B50" s="78" t="s">
        <v>152</v>
      </c>
      <c r="C50" s="79"/>
      <c r="D50" s="80">
        <f>SUM(D44:D49)</f>
        <v>0</v>
      </c>
      <c r="E50" s="80">
        <f t="shared" ref="E50" si="14">SUM(E44:E49)</f>
        <v>0</v>
      </c>
      <c r="F50" s="80"/>
      <c r="G50" s="80">
        <f t="shared" si="11"/>
        <v>0</v>
      </c>
      <c r="H50" s="80">
        <f t="shared" ref="H50:I50" si="15">SUM(H44:H49)</f>
        <v>0</v>
      </c>
      <c r="I50" s="80">
        <f t="shared" si="15"/>
        <v>0</v>
      </c>
      <c r="J50" s="80"/>
      <c r="K50" s="80"/>
      <c r="L50" s="80"/>
      <c r="M50" s="80"/>
      <c r="N50" s="80">
        <f t="shared" si="12"/>
        <v>0</v>
      </c>
      <c r="O50" s="80">
        <f t="shared" si="13"/>
        <v>0</v>
      </c>
    </row>
    <row r="51" spans="2:15" x14ac:dyDescent="0.25">
      <c r="B51" s="70" t="s">
        <v>164</v>
      </c>
      <c r="C51" s="81"/>
      <c r="D51" s="81"/>
      <c r="E51" s="81"/>
      <c r="F51" s="81"/>
      <c r="G51" s="81">
        <f t="shared" si="11"/>
        <v>0</v>
      </c>
      <c r="H51" s="81"/>
      <c r="I51" s="81"/>
      <c r="J51" s="81"/>
      <c r="K51" s="81"/>
      <c r="L51" s="81"/>
      <c r="M51" s="81"/>
      <c r="N51" s="81">
        <f t="shared" si="12"/>
        <v>0</v>
      </c>
      <c r="O51" s="81">
        <f t="shared" si="13"/>
        <v>0</v>
      </c>
    </row>
    <row r="52" spans="2:15" x14ac:dyDescent="0.25">
      <c r="B52" s="72" t="s">
        <v>154</v>
      </c>
      <c r="C52" s="73"/>
      <c r="D52" s="74"/>
      <c r="E52" s="75"/>
      <c r="F52" s="75"/>
      <c r="G52" s="75">
        <f t="shared" si="11"/>
        <v>0</v>
      </c>
      <c r="H52" s="75"/>
      <c r="I52" s="75"/>
      <c r="J52" s="75"/>
      <c r="K52" s="75"/>
      <c r="L52" s="75"/>
      <c r="M52" s="75"/>
      <c r="N52" s="76">
        <f t="shared" si="12"/>
        <v>0</v>
      </c>
      <c r="O52" s="75">
        <f t="shared" si="13"/>
        <v>0</v>
      </c>
    </row>
    <row r="53" spans="2:15" x14ac:dyDescent="0.25">
      <c r="B53" s="72" t="s">
        <v>155</v>
      </c>
      <c r="C53" s="73"/>
      <c r="D53" s="74"/>
      <c r="E53" s="75"/>
      <c r="F53" s="75"/>
      <c r="G53" s="75">
        <f t="shared" si="11"/>
        <v>0</v>
      </c>
      <c r="H53" s="75"/>
      <c r="I53" s="75"/>
      <c r="J53" s="75"/>
      <c r="K53" s="75"/>
      <c r="L53" s="75"/>
      <c r="M53" s="75"/>
      <c r="N53" s="76">
        <f t="shared" si="12"/>
        <v>0</v>
      </c>
      <c r="O53" s="75">
        <f t="shared" si="13"/>
        <v>0</v>
      </c>
    </row>
    <row r="54" spans="2:15" x14ac:dyDescent="0.25">
      <c r="B54" s="72" t="s">
        <v>156</v>
      </c>
      <c r="C54" s="73"/>
      <c r="D54" s="74"/>
      <c r="E54" s="75"/>
      <c r="F54" s="75"/>
      <c r="G54" s="75">
        <f t="shared" si="11"/>
        <v>0</v>
      </c>
      <c r="H54" s="75"/>
      <c r="I54" s="75"/>
      <c r="J54" s="75"/>
      <c r="K54" s="75"/>
      <c r="L54" s="75"/>
      <c r="M54" s="75"/>
      <c r="N54" s="76">
        <f t="shared" si="12"/>
        <v>0</v>
      </c>
      <c r="O54" s="75">
        <f t="shared" si="13"/>
        <v>0</v>
      </c>
    </row>
    <row r="55" spans="2:15" x14ac:dyDescent="0.25">
      <c r="B55" s="72" t="s">
        <v>157</v>
      </c>
      <c r="C55" s="73"/>
      <c r="D55" s="74"/>
      <c r="E55" s="75"/>
      <c r="F55" s="75"/>
      <c r="G55" s="75">
        <f t="shared" si="11"/>
        <v>0</v>
      </c>
      <c r="H55" s="75"/>
      <c r="I55" s="75"/>
      <c r="J55" s="75"/>
      <c r="K55" s="75"/>
      <c r="L55" s="75"/>
      <c r="M55" s="75"/>
      <c r="N55" s="76">
        <f t="shared" si="12"/>
        <v>0</v>
      </c>
      <c r="O55" s="75">
        <f t="shared" si="13"/>
        <v>0</v>
      </c>
    </row>
    <row r="56" spans="2:15" x14ac:dyDescent="0.25">
      <c r="B56" s="72" t="s">
        <v>158</v>
      </c>
      <c r="C56" s="73"/>
      <c r="D56" s="74"/>
      <c r="E56" s="75"/>
      <c r="F56" s="75"/>
      <c r="G56" s="75">
        <f t="shared" si="11"/>
        <v>0</v>
      </c>
      <c r="H56" s="75"/>
      <c r="I56" s="75"/>
      <c r="J56" s="75"/>
      <c r="K56" s="75"/>
      <c r="L56" s="75"/>
      <c r="M56" s="75"/>
      <c r="N56" s="76">
        <f t="shared" si="12"/>
        <v>0</v>
      </c>
      <c r="O56" s="75">
        <f t="shared" si="13"/>
        <v>0</v>
      </c>
    </row>
    <row r="57" spans="2:15" x14ac:dyDescent="0.25">
      <c r="B57" s="72" t="s">
        <v>159</v>
      </c>
      <c r="C57" s="73"/>
      <c r="D57" s="74"/>
      <c r="E57" s="75"/>
      <c r="F57" s="75"/>
      <c r="G57" s="75">
        <f t="shared" si="11"/>
        <v>0</v>
      </c>
      <c r="H57" s="75"/>
      <c r="I57" s="75"/>
      <c r="J57" s="75"/>
      <c r="K57" s="75"/>
      <c r="L57" s="75"/>
      <c r="M57" s="75"/>
      <c r="N57" s="76">
        <f t="shared" si="12"/>
        <v>0</v>
      </c>
      <c r="O57" s="75">
        <f t="shared" si="13"/>
        <v>0</v>
      </c>
    </row>
    <row r="58" spans="2:15" x14ac:dyDescent="0.25">
      <c r="B58" s="78" t="s">
        <v>152</v>
      </c>
      <c r="C58" s="79"/>
      <c r="D58" s="80">
        <f>SUM(D52:D57)</f>
        <v>0</v>
      </c>
      <c r="E58" s="80">
        <f t="shared" ref="E58" si="16">SUM(E52:E57)</f>
        <v>0</v>
      </c>
      <c r="F58" s="80"/>
      <c r="G58" s="80">
        <f t="shared" si="11"/>
        <v>0</v>
      </c>
      <c r="H58" s="80">
        <f t="shared" ref="H58:I58" si="17">SUM(H52:H57)</f>
        <v>0</v>
      </c>
      <c r="I58" s="80">
        <f t="shared" si="17"/>
        <v>0</v>
      </c>
      <c r="J58" s="80"/>
      <c r="K58" s="80"/>
      <c r="L58" s="80"/>
      <c r="M58" s="80"/>
      <c r="N58" s="80">
        <f t="shared" si="12"/>
        <v>0</v>
      </c>
      <c r="O58" s="80">
        <f t="shared" si="13"/>
        <v>0</v>
      </c>
    </row>
    <row r="59" spans="2:15" x14ac:dyDescent="0.25">
      <c r="B59" s="70" t="s">
        <v>165</v>
      </c>
      <c r="C59" s="81"/>
      <c r="D59" s="81"/>
      <c r="E59" s="81"/>
      <c r="F59" s="81"/>
      <c r="G59" s="81">
        <f t="shared" si="11"/>
        <v>0</v>
      </c>
      <c r="H59" s="81"/>
      <c r="I59" s="81"/>
      <c r="J59" s="81"/>
      <c r="K59" s="81"/>
      <c r="L59" s="81"/>
      <c r="M59" s="81"/>
      <c r="N59" s="81">
        <f t="shared" si="12"/>
        <v>0</v>
      </c>
      <c r="O59" s="81">
        <f t="shared" si="13"/>
        <v>0</v>
      </c>
    </row>
    <row r="60" spans="2:15" x14ac:dyDescent="0.25">
      <c r="B60" s="72" t="s">
        <v>154</v>
      </c>
      <c r="C60" s="73"/>
      <c r="D60" s="74"/>
      <c r="E60" s="75"/>
      <c r="F60" s="75"/>
      <c r="G60" s="75">
        <f t="shared" si="11"/>
        <v>0</v>
      </c>
      <c r="H60" s="75"/>
      <c r="I60" s="75"/>
      <c r="J60" s="75"/>
      <c r="K60" s="75"/>
      <c r="L60" s="75"/>
      <c r="M60" s="75"/>
      <c r="N60" s="76">
        <f t="shared" si="12"/>
        <v>0</v>
      </c>
      <c r="O60" s="75">
        <f t="shared" si="13"/>
        <v>0</v>
      </c>
    </row>
    <row r="61" spans="2:15" x14ac:dyDescent="0.25">
      <c r="B61" s="72" t="s">
        <v>155</v>
      </c>
      <c r="C61" s="73"/>
      <c r="D61" s="74"/>
      <c r="E61" s="75"/>
      <c r="F61" s="75"/>
      <c r="G61" s="75">
        <f t="shared" si="11"/>
        <v>0</v>
      </c>
      <c r="H61" s="75"/>
      <c r="I61" s="75"/>
      <c r="J61" s="75"/>
      <c r="K61" s="75"/>
      <c r="L61" s="75"/>
      <c r="M61" s="75"/>
      <c r="N61" s="76">
        <f t="shared" si="12"/>
        <v>0</v>
      </c>
      <c r="O61" s="75">
        <f t="shared" si="13"/>
        <v>0</v>
      </c>
    </row>
    <row r="62" spans="2:15" x14ac:dyDescent="0.25">
      <c r="B62" s="72" t="s">
        <v>156</v>
      </c>
      <c r="C62" s="73"/>
      <c r="D62" s="74"/>
      <c r="E62" s="75"/>
      <c r="F62" s="75"/>
      <c r="G62" s="75">
        <f t="shared" si="11"/>
        <v>0</v>
      </c>
      <c r="H62" s="75"/>
      <c r="I62" s="75"/>
      <c r="J62" s="75"/>
      <c r="K62" s="75"/>
      <c r="L62" s="75"/>
      <c r="M62" s="75"/>
      <c r="N62" s="76">
        <f t="shared" si="12"/>
        <v>0</v>
      </c>
      <c r="O62" s="75">
        <f t="shared" si="13"/>
        <v>0</v>
      </c>
    </row>
    <row r="63" spans="2:15" x14ac:dyDescent="0.25">
      <c r="B63" s="72" t="s">
        <v>157</v>
      </c>
      <c r="C63" s="73"/>
      <c r="D63" s="74"/>
      <c r="E63" s="75"/>
      <c r="F63" s="75"/>
      <c r="G63" s="75">
        <f t="shared" si="11"/>
        <v>0</v>
      </c>
      <c r="H63" s="75"/>
      <c r="I63" s="75"/>
      <c r="J63" s="75"/>
      <c r="K63" s="75"/>
      <c r="L63" s="75"/>
      <c r="M63" s="75"/>
      <c r="N63" s="76">
        <f t="shared" si="12"/>
        <v>0</v>
      </c>
      <c r="O63" s="75">
        <f t="shared" si="13"/>
        <v>0</v>
      </c>
    </row>
    <row r="64" spans="2:15" x14ac:dyDescent="0.25">
      <c r="B64" s="72" t="s">
        <v>158</v>
      </c>
      <c r="C64" s="73"/>
      <c r="D64" s="74"/>
      <c r="E64" s="75"/>
      <c r="F64" s="75"/>
      <c r="G64" s="75">
        <f t="shared" si="11"/>
        <v>0</v>
      </c>
      <c r="H64" s="75"/>
      <c r="I64" s="75"/>
      <c r="J64" s="75"/>
      <c r="K64" s="75"/>
      <c r="L64" s="75"/>
      <c r="M64" s="75"/>
      <c r="N64" s="76">
        <f t="shared" si="12"/>
        <v>0</v>
      </c>
      <c r="O64" s="75">
        <f t="shared" si="13"/>
        <v>0</v>
      </c>
    </row>
    <row r="65" spans="2:15" x14ac:dyDescent="0.25">
      <c r="B65" s="72" t="s">
        <v>159</v>
      </c>
      <c r="C65" s="73"/>
      <c r="D65" s="74"/>
      <c r="E65" s="75"/>
      <c r="F65" s="75"/>
      <c r="G65" s="75">
        <f t="shared" si="11"/>
        <v>0</v>
      </c>
      <c r="H65" s="75"/>
      <c r="I65" s="75"/>
      <c r="J65" s="75"/>
      <c r="K65" s="75"/>
      <c r="L65" s="75"/>
      <c r="M65" s="75"/>
      <c r="N65" s="76">
        <f t="shared" si="12"/>
        <v>0</v>
      </c>
      <c r="O65" s="75">
        <f t="shared" si="13"/>
        <v>0</v>
      </c>
    </row>
    <row r="66" spans="2:15" x14ac:dyDescent="0.25">
      <c r="B66" s="78" t="s">
        <v>152</v>
      </c>
      <c r="C66" s="79"/>
      <c r="D66" s="80">
        <f>SUM(D60:D65)</f>
        <v>0</v>
      </c>
      <c r="E66" s="80">
        <f t="shared" ref="E66" si="18">SUM(E60:E65)</f>
        <v>0</v>
      </c>
      <c r="F66" s="80"/>
      <c r="G66" s="80">
        <f t="shared" si="11"/>
        <v>0</v>
      </c>
      <c r="H66" s="80">
        <f t="shared" ref="H66:I66" si="19">SUM(H60:H65)</f>
        <v>0</v>
      </c>
      <c r="I66" s="80">
        <f t="shared" si="19"/>
        <v>0</v>
      </c>
      <c r="J66" s="80"/>
      <c r="K66" s="80"/>
      <c r="L66" s="80"/>
      <c r="M66" s="80"/>
      <c r="N66" s="80">
        <f t="shared" si="12"/>
        <v>0</v>
      </c>
      <c r="O66" s="80">
        <f t="shared" si="13"/>
        <v>0</v>
      </c>
    </row>
    <row r="67" spans="2:15" x14ac:dyDescent="0.25">
      <c r="B67" s="78" t="s">
        <v>166</v>
      </c>
      <c r="C67" s="79"/>
      <c r="D67" s="80">
        <f>D50+D58+D66</f>
        <v>0</v>
      </c>
      <c r="E67" s="80">
        <f t="shared" ref="E67" si="20">E50+E58+E66</f>
        <v>0</v>
      </c>
      <c r="F67" s="80"/>
      <c r="G67" s="80">
        <f t="shared" si="11"/>
        <v>0</v>
      </c>
      <c r="H67" s="80">
        <f t="shared" ref="H67:I67" si="21">H50+H58+H66</f>
        <v>0</v>
      </c>
      <c r="I67" s="80">
        <f t="shared" si="21"/>
        <v>0</v>
      </c>
      <c r="J67" s="80"/>
      <c r="K67" s="80"/>
      <c r="L67" s="80"/>
      <c r="M67" s="80"/>
      <c r="N67" s="80">
        <f t="shared" si="12"/>
        <v>0</v>
      </c>
      <c r="O67" s="80">
        <f t="shared" si="13"/>
        <v>0</v>
      </c>
    </row>
    <row r="68" spans="2:15" x14ac:dyDescent="0.25">
      <c r="B68" s="70" t="s">
        <v>167</v>
      </c>
      <c r="C68" s="81"/>
      <c r="D68" s="81"/>
      <c r="E68" s="81"/>
      <c r="F68" s="81"/>
      <c r="G68" s="81">
        <f>SUM(C68:E68)</f>
        <v>0</v>
      </c>
      <c r="H68" s="81"/>
      <c r="I68" s="81"/>
      <c r="J68" s="81"/>
      <c r="K68" s="81"/>
      <c r="L68" s="81"/>
      <c r="M68" s="81"/>
      <c r="N68" s="81">
        <f>SUM(H68:I68)</f>
        <v>0</v>
      </c>
      <c r="O68" s="81">
        <f>G68+N68</f>
        <v>0</v>
      </c>
    </row>
    <row r="69" spans="2:15" x14ac:dyDescent="0.25">
      <c r="B69" s="70" t="s">
        <v>168</v>
      </c>
      <c r="C69" s="81"/>
      <c r="D69" s="81"/>
      <c r="E69" s="81"/>
      <c r="F69" s="81"/>
      <c r="G69" s="81">
        <f t="shared" ref="G69:G93" si="22">SUM(C69:E69)</f>
        <v>0</v>
      </c>
      <c r="H69" s="81"/>
      <c r="I69" s="81"/>
      <c r="J69" s="81"/>
      <c r="K69" s="81"/>
      <c r="L69" s="81"/>
      <c r="M69" s="81"/>
      <c r="N69" s="81">
        <f t="shared" ref="N69:N93" si="23">SUM(H69:I69)</f>
        <v>0</v>
      </c>
      <c r="O69" s="81">
        <f t="shared" ref="O69:O93" si="24">G69+N69</f>
        <v>0</v>
      </c>
    </row>
    <row r="70" spans="2:15" x14ac:dyDescent="0.25">
      <c r="B70" s="72" t="s">
        <v>154</v>
      </c>
      <c r="C70" s="73"/>
      <c r="D70" s="74"/>
      <c r="E70" s="75"/>
      <c r="F70" s="75"/>
      <c r="G70" s="75">
        <f t="shared" si="22"/>
        <v>0</v>
      </c>
      <c r="H70" s="75"/>
      <c r="I70" s="75"/>
      <c r="J70" s="75"/>
      <c r="K70" s="75"/>
      <c r="L70" s="75"/>
      <c r="M70" s="75"/>
      <c r="N70" s="76">
        <f t="shared" si="23"/>
        <v>0</v>
      </c>
      <c r="O70" s="75">
        <f t="shared" si="24"/>
        <v>0</v>
      </c>
    </row>
    <row r="71" spans="2:15" x14ac:dyDescent="0.25">
      <c r="B71" s="72" t="s">
        <v>155</v>
      </c>
      <c r="C71" s="73"/>
      <c r="D71" s="74"/>
      <c r="E71" s="75"/>
      <c r="F71" s="75"/>
      <c r="G71" s="75">
        <f t="shared" si="22"/>
        <v>0</v>
      </c>
      <c r="H71" s="75"/>
      <c r="I71" s="75"/>
      <c r="J71" s="75"/>
      <c r="K71" s="75"/>
      <c r="L71" s="75"/>
      <c r="M71" s="75"/>
      <c r="N71" s="76">
        <f t="shared" si="23"/>
        <v>0</v>
      </c>
      <c r="O71" s="75">
        <f t="shared" si="24"/>
        <v>0</v>
      </c>
    </row>
    <row r="72" spans="2:15" x14ac:dyDescent="0.25">
      <c r="B72" s="72" t="s">
        <v>156</v>
      </c>
      <c r="C72" s="73"/>
      <c r="D72" s="74"/>
      <c r="E72" s="75"/>
      <c r="F72" s="75"/>
      <c r="G72" s="75">
        <f t="shared" si="22"/>
        <v>0</v>
      </c>
      <c r="H72" s="75"/>
      <c r="I72" s="75"/>
      <c r="J72" s="75"/>
      <c r="K72" s="75"/>
      <c r="L72" s="75"/>
      <c r="M72" s="75"/>
      <c r="N72" s="76">
        <f t="shared" si="23"/>
        <v>0</v>
      </c>
      <c r="O72" s="75">
        <f t="shared" si="24"/>
        <v>0</v>
      </c>
    </row>
    <row r="73" spans="2:15" x14ac:dyDescent="0.25">
      <c r="B73" s="72" t="s">
        <v>157</v>
      </c>
      <c r="C73" s="73"/>
      <c r="D73" s="74"/>
      <c r="E73" s="75"/>
      <c r="F73" s="75"/>
      <c r="G73" s="75">
        <f t="shared" si="22"/>
        <v>0</v>
      </c>
      <c r="H73" s="75"/>
      <c r="I73" s="75"/>
      <c r="J73" s="75"/>
      <c r="K73" s="75"/>
      <c r="L73" s="75"/>
      <c r="M73" s="75"/>
      <c r="N73" s="76">
        <f t="shared" si="23"/>
        <v>0</v>
      </c>
      <c r="O73" s="75">
        <f t="shared" si="24"/>
        <v>0</v>
      </c>
    </row>
    <row r="74" spans="2:15" x14ac:dyDescent="0.25">
      <c r="B74" s="72" t="s">
        <v>158</v>
      </c>
      <c r="C74" s="73"/>
      <c r="D74" s="74"/>
      <c r="E74" s="75"/>
      <c r="F74" s="75"/>
      <c r="G74" s="75">
        <f t="shared" si="22"/>
        <v>0</v>
      </c>
      <c r="H74" s="75"/>
      <c r="I74" s="75"/>
      <c r="J74" s="75"/>
      <c r="K74" s="75"/>
      <c r="L74" s="75"/>
      <c r="M74" s="75"/>
      <c r="N74" s="76">
        <f t="shared" si="23"/>
        <v>0</v>
      </c>
      <c r="O74" s="75">
        <f t="shared" si="24"/>
        <v>0</v>
      </c>
    </row>
    <row r="75" spans="2:15" x14ac:dyDescent="0.25">
      <c r="B75" s="72" t="s">
        <v>159</v>
      </c>
      <c r="C75" s="73"/>
      <c r="D75" s="74"/>
      <c r="E75" s="75"/>
      <c r="F75" s="75"/>
      <c r="G75" s="75">
        <f t="shared" si="22"/>
        <v>0</v>
      </c>
      <c r="H75" s="75"/>
      <c r="I75" s="75"/>
      <c r="J75" s="75"/>
      <c r="K75" s="75"/>
      <c r="L75" s="75"/>
      <c r="M75" s="75"/>
      <c r="N75" s="76">
        <f t="shared" si="23"/>
        <v>0</v>
      </c>
      <c r="O75" s="75">
        <f t="shared" si="24"/>
        <v>0</v>
      </c>
    </row>
    <row r="76" spans="2:15" x14ac:dyDescent="0.25">
      <c r="B76" s="78" t="s">
        <v>152</v>
      </c>
      <c r="C76" s="79"/>
      <c r="D76" s="80">
        <f>SUM(D70:D75)</f>
        <v>0</v>
      </c>
      <c r="E76" s="80">
        <f t="shared" ref="E76" si="25">SUM(E70:E75)</f>
        <v>0</v>
      </c>
      <c r="F76" s="80"/>
      <c r="G76" s="80">
        <f t="shared" si="22"/>
        <v>0</v>
      </c>
      <c r="H76" s="80">
        <f t="shared" ref="H76:I76" si="26">SUM(H70:H75)</f>
        <v>0</v>
      </c>
      <c r="I76" s="80">
        <f t="shared" si="26"/>
        <v>0</v>
      </c>
      <c r="J76" s="80"/>
      <c r="K76" s="80"/>
      <c r="L76" s="80"/>
      <c r="M76" s="80"/>
      <c r="N76" s="80">
        <f t="shared" si="23"/>
        <v>0</v>
      </c>
      <c r="O76" s="80">
        <f t="shared" si="24"/>
        <v>0</v>
      </c>
    </row>
    <row r="77" spans="2:15" x14ac:dyDescent="0.25">
      <c r="B77" s="70" t="s">
        <v>169</v>
      </c>
      <c r="C77" s="81"/>
      <c r="D77" s="81"/>
      <c r="E77" s="81"/>
      <c r="F77" s="81"/>
      <c r="G77" s="81">
        <f t="shared" si="22"/>
        <v>0</v>
      </c>
      <c r="H77" s="81"/>
      <c r="I77" s="81"/>
      <c r="J77" s="81"/>
      <c r="K77" s="81"/>
      <c r="L77" s="81"/>
      <c r="M77" s="81"/>
      <c r="N77" s="81">
        <f t="shared" si="23"/>
        <v>0</v>
      </c>
      <c r="O77" s="81">
        <f t="shared" si="24"/>
        <v>0</v>
      </c>
    </row>
    <row r="78" spans="2:15" x14ac:dyDescent="0.25">
      <c r="B78" s="72" t="s">
        <v>154</v>
      </c>
      <c r="C78" s="73"/>
      <c r="D78" s="74"/>
      <c r="E78" s="75"/>
      <c r="F78" s="75"/>
      <c r="G78" s="75">
        <f t="shared" si="22"/>
        <v>0</v>
      </c>
      <c r="H78" s="75"/>
      <c r="I78" s="75"/>
      <c r="J78" s="75"/>
      <c r="K78" s="75"/>
      <c r="L78" s="75"/>
      <c r="M78" s="75"/>
      <c r="N78" s="76">
        <f t="shared" si="23"/>
        <v>0</v>
      </c>
      <c r="O78" s="75">
        <f t="shared" si="24"/>
        <v>0</v>
      </c>
    </row>
    <row r="79" spans="2:15" x14ac:dyDescent="0.25">
      <c r="B79" s="72" t="s">
        <v>155</v>
      </c>
      <c r="C79" s="73"/>
      <c r="D79" s="74"/>
      <c r="E79" s="75"/>
      <c r="F79" s="75"/>
      <c r="G79" s="75">
        <f t="shared" si="22"/>
        <v>0</v>
      </c>
      <c r="H79" s="75"/>
      <c r="I79" s="75"/>
      <c r="J79" s="75"/>
      <c r="K79" s="75"/>
      <c r="L79" s="75"/>
      <c r="M79" s="75"/>
      <c r="N79" s="76">
        <f t="shared" si="23"/>
        <v>0</v>
      </c>
      <c r="O79" s="75">
        <f t="shared" si="24"/>
        <v>0</v>
      </c>
    </row>
    <row r="80" spans="2:15" x14ac:dyDescent="0.25">
      <c r="B80" s="72" t="s">
        <v>156</v>
      </c>
      <c r="C80" s="73"/>
      <c r="D80" s="74"/>
      <c r="E80" s="75"/>
      <c r="F80" s="75"/>
      <c r="G80" s="75">
        <f t="shared" si="22"/>
        <v>0</v>
      </c>
      <c r="H80" s="75"/>
      <c r="I80" s="75"/>
      <c r="J80" s="75"/>
      <c r="K80" s="75"/>
      <c r="L80" s="75"/>
      <c r="M80" s="75"/>
      <c r="N80" s="76">
        <f t="shared" si="23"/>
        <v>0</v>
      </c>
      <c r="O80" s="75">
        <f t="shared" si="24"/>
        <v>0</v>
      </c>
    </row>
    <row r="81" spans="2:15" x14ac:dyDescent="0.25">
      <c r="B81" s="72" t="s">
        <v>157</v>
      </c>
      <c r="C81" s="73"/>
      <c r="D81" s="74"/>
      <c r="E81" s="75"/>
      <c r="F81" s="75"/>
      <c r="G81" s="75">
        <f t="shared" si="22"/>
        <v>0</v>
      </c>
      <c r="H81" s="75"/>
      <c r="I81" s="75"/>
      <c r="J81" s="75"/>
      <c r="K81" s="75"/>
      <c r="L81" s="75"/>
      <c r="M81" s="75"/>
      <c r="N81" s="76">
        <f t="shared" si="23"/>
        <v>0</v>
      </c>
      <c r="O81" s="75">
        <f t="shared" si="24"/>
        <v>0</v>
      </c>
    </row>
    <row r="82" spans="2:15" x14ac:dyDescent="0.25">
      <c r="B82" s="72" t="s">
        <v>158</v>
      </c>
      <c r="C82" s="73"/>
      <c r="D82" s="74"/>
      <c r="E82" s="75"/>
      <c r="F82" s="75"/>
      <c r="G82" s="75">
        <f t="shared" si="22"/>
        <v>0</v>
      </c>
      <c r="H82" s="75"/>
      <c r="I82" s="75"/>
      <c r="J82" s="75"/>
      <c r="K82" s="75"/>
      <c r="L82" s="75"/>
      <c r="M82" s="75"/>
      <c r="N82" s="76">
        <f t="shared" si="23"/>
        <v>0</v>
      </c>
      <c r="O82" s="75">
        <f t="shared" si="24"/>
        <v>0</v>
      </c>
    </row>
    <row r="83" spans="2:15" x14ac:dyDescent="0.25">
      <c r="B83" s="72" t="s">
        <v>159</v>
      </c>
      <c r="C83" s="73"/>
      <c r="D83" s="74"/>
      <c r="E83" s="75"/>
      <c r="F83" s="75"/>
      <c r="G83" s="75">
        <f t="shared" si="22"/>
        <v>0</v>
      </c>
      <c r="H83" s="75"/>
      <c r="I83" s="75"/>
      <c r="J83" s="75"/>
      <c r="K83" s="75"/>
      <c r="L83" s="75"/>
      <c r="M83" s="75"/>
      <c r="N83" s="76">
        <f t="shared" si="23"/>
        <v>0</v>
      </c>
      <c r="O83" s="75">
        <f t="shared" si="24"/>
        <v>0</v>
      </c>
    </row>
    <row r="84" spans="2:15" x14ac:dyDescent="0.25">
      <c r="B84" s="78" t="s">
        <v>152</v>
      </c>
      <c r="C84" s="79"/>
      <c r="D84" s="80">
        <f>SUM(D78:D83)</f>
        <v>0</v>
      </c>
      <c r="E84" s="80">
        <f t="shared" ref="E84" si="27">SUM(E78:E83)</f>
        <v>0</v>
      </c>
      <c r="F84" s="80"/>
      <c r="G84" s="80">
        <f t="shared" si="22"/>
        <v>0</v>
      </c>
      <c r="H84" s="80">
        <f t="shared" ref="H84:I84" si="28">SUM(H78:H83)</f>
        <v>0</v>
      </c>
      <c r="I84" s="80">
        <f t="shared" si="28"/>
        <v>0</v>
      </c>
      <c r="J84" s="80"/>
      <c r="K84" s="80"/>
      <c r="L84" s="80"/>
      <c r="M84" s="80"/>
      <c r="N84" s="80">
        <f t="shared" si="23"/>
        <v>0</v>
      </c>
      <c r="O84" s="80">
        <f t="shared" si="24"/>
        <v>0</v>
      </c>
    </row>
    <row r="85" spans="2:15" x14ac:dyDescent="0.25">
      <c r="B85" s="70" t="s">
        <v>170</v>
      </c>
      <c r="C85" s="81"/>
      <c r="D85" s="81"/>
      <c r="E85" s="81"/>
      <c r="F85" s="81"/>
      <c r="G85" s="81">
        <f t="shared" si="22"/>
        <v>0</v>
      </c>
      <c r="H85" s="81"/>
      <c r="I85" s="81"/>
      <c r="J85" s="81"/>
      <c r="K85" s="81"/>
      <c r="L85" s="81"/>
      <c r="M85" s="81"/>
      <c r="N85" s="81">
        <f t="shared" si="23"/>
        <v>0</v>
      </c>
      <c r="O85" s="81">
        <f t="shared" si="24"/>
        <v>0</v>
      </c>
    </row>
    <row r="86" spans="2:15" x14ac:dyDescent="0.25">
      <c r="B86" s="72" t="s">
        <v>154</v>
      </c>
      <c r="C86" s="73"/>
      <c r="D86" s="74"/>
      <c r="E86" s="75"/>
      <c r="F86" s="75"/>
      <c r="G86" s="75">
        <f t="shared" si="22"/>
        <v>0</v>
      </c>
      <c r="H86" s="75"/>
      <c r="I86" s="75"/>
      <c r="J86" s="75"/>
      <c r="K86" s="75"/>
      <c r="L86" s="75"/>
      <c r="M86" s="75"/>
      <c r="N86" s="76">
        <f t="shared" si="23"/>
        <v>0</v>
      </c>
      <c r="O86" s="75">
        <f t="shared" si="24"/>
        <v>0</v>
      </c>
    </row>
    <row r="87" spans="2:15" x14ac:dyDescent="0.25">
      <c r="B87" s="72" t="s">
        <v>155</v>
      </c>
      <c r="C87" s="73"/>
      <c r="D87" s="74"/>
      <c r="E87" s="75"/>
      <c r="F87" s="75"/>
      <c r="G87" s="75">
        <f t="shared" si="22"/>
        <v>0</v>
      </c>
      <c r="H87" s="75"/>
      <c r="I87" s="75"/>
      <c r="J87" s="75"/>
      <c r="K87" s="75"/>
      <c r="L87" s="75"/>
      <c r="M87" s="75"/>
      <c r="N87" s="76">
        <f t="shared" si="23"/>
        <v>0</v>
      </c>
      <c r="O87" s="75">
        <f t="shared" si="24"/>
        <v>0</v>
      </c>
    </row>
    <row r="88" spans="2:15" x14ac:dyDescent="0.25">
      <c r="B88" s="72" t="s">
        <v>156</v>
      </c>
      <c r="C88" s="73"/>
      <c r="D88" s="74"/>
      <c r="E88" s="75"/>
      <c r="F88" s="75"/>
      <c r="G88" s="75">
        <f t="shared" si="22"/>
        <v>0</v>
      </c>
      <c r="H88" s="75"/>
      <c r="I88" s="75"/>
      <c r="J88" s="75"/>
      <c r="K88" s="75"/>
      <c r="L88" s="75"/>
      <c r="M88" s="75"/>
      <c r="N88" s="76">
        <f t="shared" si="23"/>
        <v>0</v>
      </c>
      <c r="O88" s="75">
        <f t="shared" si="24"/>
        <v>0</v>
      </c>
    </row>
    <row r="89" spans="2:15" x14ac:dyDescent="0.25">
      <c r="B89" s="72" t="s">
        <v>157</v>
      </c>
      <c r="C89" s="73"/>
      <c r="D89" s="74"/>
      <c r="E89" s="75"/>
      <c r="F89" s="75"/>
      <c r="G89" s="75">
        <f t="shared" si="22"/>
        <v>0</v>
      </c>
      <c r="H89" s="75"/>
      <c r="I89" s="75"/>
      <c r="J89" s="75"/>
      <c r="K89" s="75"/>
      <c r="L89" s="75"/>
      <c r="M89" s="75"/>
      <c r="N89" s="76">
        <f t="shared" si="23"/>
        <v>0</v>
      </c>
      <c r="O89" s="75">
        <f t="shared" si="24"/>
        <v>0</v>
      </c>
    </row>
    <row r="90" spans="2:15" x14ac:dyDescent="0.25">
      <c r="B90" s="72" t="s">
        <v>158</v>
      </c>
      <c r="C90" s="73"/>
      <c r="D90" s="74"/>
      <c r="E90" s="75"/>
      <c r="F90" s="75"/>
      <c r="G90" s="75">
        <f t="shared" si="22"/>
        <v>0</v>
      </c>
      <c r="H90" s="75"/>
      <c r="I90" s="75"/>
      <c r="J90" s="75"/>
      <c r="K90" s="75"/>
      <c r="L90" s="75"/>
      <c r="M90" s="75"/>
      <c r="N90" s="76">
        <f t="shared" si="23"/>
        <v>0</v>
      </c>
      <c r="O90" s="75">
        <f t="shared" si="24"/>
        <v>0</v>
      </c>
    </row>
    <row r="91" spans="2:15" x14ac:dyDescent="0.25">
      <c r="B91" s="72" t="s">
        <v>159</v>
      </c>
      <c r="C91" s="73"/>
      <c r="D91" s="74"/>
      <c r="E91" s="75"/>
      <c r="F91" s="75"/>
      <c r="G91" s="75">
        <f t="shared" si="22"/>
        <v>0</v>
      </c>
      <c r="H91" s="75"/>
      <c r="I91" s="75"/>
      <c r="J91" s="75"/>
      <c r="K91" s="75"/>
      <c r="L91" s="75"/>
      <c r="M91" s="75"/>
      <c r="N91" s="76">
        <f t="shared" si="23"/>
        <v>0</v>
      </c>
      <c r="O91" s="75">
        <f t="shared" si="24"/>
        <v>0</v>
      </c>
    </row>
    <row r="92" spans="2:15" x14ac:dyDescent="0.25">
      <c r="B92" s="78" t="s">
        <v>152</v>
      </c>
      <c r="C92" s="79"/>
      <c r="D92" s="80">
        <f>SUM(D86:D91)</f>
        <v>0</v>
      </c>
      <c r="E92" s="80">
        <f t="shared" ref="E92" si="29">SUM(E86:E91)</f>
        <v>0</v>
      </c>
      <c r="F92" s="80"/>
      <c r="G92" s="80">
        <f t="shared" si="22"/>
        <v>0</v>
      </c>
      <c r="H92" s="80">
        <f t="shared" ref="H92:I92" si="30">SUM(H86:H91)</f>
        <v>0</v>
      </c>
      <c r="I92" s="80">
        <f t="shared" si="30"/>
        <v>0</v>
      </c>
      <c r="J92" s="80"/>
      <c r="K92" s="80"/>
      <c r="L92" s="80"/>
      <c r="M92" s="80"/>
      <c r="N92" s="80">
        <f t="shared" si="23"/>
        <v>0</v>
      </c>
      <c r="O92" s="80">
        <f t="shared" si="24"/>
        <v>0</v>
      </c>
    </row>
    <row r="93" spans="2:15" x14ac:dyDescent="0.25">
      <c r="B93" s="78" t="s">
        <v>171</v>
      </c>
      <c r="C93" s="79"/>
      <c r="D93" s="80">
        <f>D76+D84+D92</f>
        <v>0</v>
      </c>
      <c r="E93" s="80">
        <f t="shared" ref="E93" si="31">E76+E84+E92</f>
        <v>0</v>
      </c>
      <c r="F93" s="80"/>
      <c r="G93" s="80">
        <f t="shared" si="22"/>
        <v>0</v>
      </c>
      <c r="H93" s="80">
        <f t="shared" ref="H93:I93" si="32">H76+H84+H92</f>
        <v>0</v>
      </c>
      <c r="I93" s="80">
        <f t="shared" si="32"/>
        <v>0</v>
      </c>
      <c r="J93" s="80"/>
      <c r="K93" s="80"/>
      <c r="L93" s="80"/>
      <c r="M93" s="80"/>
      <c r="N93" s="80">
        <f t="shared" si="23"/>
        <v>0</v>
      </c>
      <c r="O93" s="80">
        <f t="shared" si="24"/>
        <v>0</v>
      </c>
    </row>
    <row r="94" spans="2:15" x14ac:dyDescent="0.25">
      <c r="B94" s="82" t="s">
        <v>596</v>
      </c>
      <c r="C94" s="83">
        <f>C100</f>
        <v>4.05</v>
      </c>
      <c r="D94" s="84"/>
      <c r="E94" s="84"/>
      <c r="F94" s="84"/>
      <c r="G94" s="85">
        <f t="shared" si="4"/>
        <v>4.05</v>
      </c>
      <c r="H94" s="84"/>
      <c r="I94" s="84"/>
      <c r="J94" s="84"/>
      <c r="K94" s="84"/>
      <c r="L94" s="84"/>
      <c r="M94" s="84"/>
      <c r="N94" s="84">
        <f t="shared" si="5"/>
        <v>0</v>
      </c>
      <c r="O94" s="85">
        <f t="shared" si="2"/>
        <v>4.05</v>
      </c>
    </row>
    <row r="95" spans="2:15" x14ac:dyDescent="0.25">
      <c r="B95" s="82" t="s">
        <v>173</v>
      </c>
      <c r="C95" s="83"/>
      <c r="D95" s="84"/>
      <c r="E95" s="84"/>
      <c r="F95" s="84"/>
      <c r="G95" s="85">
        <f t="shared" si="4"/>
        <v>0</v>
      </c>
      <c r="H95" s="84"/>
      <c r="I95" s="84"/>
      <c r="J95" s="84"/>
      <c r="K95" s="84"/>
      <c r="L95" s="84"/>
      <c r="M95" s="84"/>
      <c r="N95" s="84">
        <f t="shared" si="5"/>
        <v>0</v>
      </c>
      <c r="O95" s="85">
        <f t="shared" si="2"/>
        <v>0</v>
      </c>
    </row>
    <row r="96" spans="2:15" x14ac:dyDescent="0.25">
      <c r="B96" s="82" t="s">
        <v>174</v>
      </c>
      <c r="C96" s="85">
        <v>10000</v>
      </c>
      <c r="D96" s="84"/>
      <c r="E96" s="84"/>
      <c r="F96" s="84"/>
      <c r="G96" s="85">
        <f t="shared" si="4"/>
        <v>10000</v>
      </c>
      <c r="H96" s="84"/>
      <c r="I96" s="84"/>
      <c r="J96" s="84"/>
      <c r="K96" s="84"/>
      <c r="L96" s="84"/>
      <c r="M96" s="84"/>
      <c r="N96" s="84">
        <f t="shared" si="5"/>
        <v>0</v>
      </c>
      <c r="O96" s="85">
        <f t="shared" si="2"/>
        <v>10000</v>
      </c>
    </row>
    <row r="97" spans="2:15" x14ac:dyDescent="0.25">
      <c r="B97" s="68" t="s">
        <v>175</v>
      </c>
      <c r="C97" s="86">
        <f>SUM(C94:C96)</f>
        <v>10004.049999999999</v>
      </c>
      <c r="D97" s="81">
        <f>D24+D32+D40+D50+D58+D66+D76+D84+D92+D94+D95+D96</f>
        <v>25</v>
      </c>
      <c r="E97" s="81">
        <f t="shared" ref="E97:O97" si="33">E24+E32+E40+E50+E58+E66+E76+E84+E92+E94+E95+E96</f>
        <v>25</v>
      </c>
      <c r="F97" s="81"/>
      <c r="G97" s="81">
        <f t="shared" si="33"/>
        <v>10054.049999999999</v>
      </c>
      <c r="H97" s="81">
        <f t="shared" si="33"/>
        <v>25</v>
      </c>
      <c r="I97" s="81">
        <f t="shared" si="33"/>
        <v>25</v>
      </c>
      <c r="J97" s="81"/>
      <c r="K97" s="81"/>
      <c r="L97" s="81"/>
      <c r="M97" s="81"/>
      <c r="N97" s="81">
        <f t="shared" si="33"/>
        <v>50</v>
      </c>
      <c r="O97" s="81">
        <f t="shared" si="33"/>
        <v>10104.049999999999</v>
      </c>
    </row>
    <row r="99" spans="2:15" ht="15.75" thickBot="1" x14ac:dyDescent="0.3"/>
    <row r="100" spans="2:15" ht="15.75" thickBot="1" x14ac:dyDescent="0.3">
      <c r="B100" s="88" t="s">
        <v>176</v>
      </c>
      <c r="C100" s="308" cm="1">
        <f t="array" ref="C100">SUM(D97:E97*8.1%)</f>
        <v>4.05</v>
      </c>
    </row>
    <row r="102" spans="2:15" x14ac:dyDescent="0.25">
      <c r="B102" s="319" t="s">
        <v>177</v>
      </c>
      <c r="C102" s="320" t="s">
        <v>178</v>
      </c>
      <c r="D102" s="320"/>
      <c r="E102" s="320"/>
      <c r="F102" s="320"/>
      <c r="G102" s="320"/>
      <c r="H102" s="320" t="s">
        <v>179</v>
      </c>
      <c r="I102" s="320"/>
      <c r="J102" s="320"/>
      <c r="K102" s="320"/>
      <c r="L102" s="320"/>
      <c r="M102" s="320"/>
      <c r="N102" s="320"/>
      <c r="O102" s="321" t="s">
        <v>175</v>
      </c>
    </row>
    <row r="103" spans="2:15" x14ac:dyDescent="0.25">
      <c r="B103" s="319"/>
      <c r="C103" s="64" t="s">
        <v>151</v>
      </c>
      <c r="D103" s="64" t="s">
        <v>588</v>
      </c>
      <c r="E103" s="64" t="s">
        <v>589</v>
      </c>
      <c r="F103" s="64" t="s">
        <v>590</v>
      </c>
      <c r="G103" s="65" t="s">
        <v>152</v>
      </c>
      <c r="H103" s="64" t="s">
        <v>588</v>
      </c>
      <c r="I103" s="64" t="s">
        <v>589</v>
      </c>
      <c r="J103" s="64" t="s">
        <v>590</v>
      </c>
      <c r="K103" s="66" t="s">
        <v>591</v>
      </c>
      <c r="L103" s="66" t="s">
        <v>592</v>
      </c>
      <c r="M103" s="66"/>
      <c r="N103" s="67" t="s">
        <v>152</v>
      </c>
      <c r="O103" s="321"/>
    </row>
    <row r="104" spans="2:15" x14ac:dyDescent="0.25">
      <c r="B104" s="322" t="s">
        <v>180</v>
      </c>
      <c r="C104" s="323">
        <f t="shared" ref="C104:E109" si="34">C18+C26+C34+C44+C52+C60+C70+C78+C86</f>
        <v>0</v>
      </c>
      <c r="D104" s="323">
        <f t="shared" si="34"/>
        <v>25</v>
      </c>
      <c r="E104" s="323">
        <f t="shared" si="34"/>
        <v>25</v>
      </c>
      <c r="F104" s="323"/>
      <c r="G104" s="323">
        <f>SUM(C104:E104)</f>
        <v>50</v>
      </c>
      <c r="H104" s="323">
        <f t="shared" ref="H104:I109" si="35">H18+H26+H34+H44+H52+H60+H70+H78+H86</f>
        <v>25</v>
      </c>
      <c r="I104" s="323">
        <f t="shared" si="35"/>
        <v>25</v>
      </c>
      <c r="J104" s="323"/>
      <c r="K104" s="323"/>
      <c r="L104" s="323"/>
      <c r="M104" s="323"/>
      <c r="N104" s="324">
        <f>SUM(H104:I104)</f>
        <v>50</v>
      </c>
      <c r="O104" s="324">
        <f t="shared" ref="O104:O112" si="36">N104+G104</f>
        <v>100</v>
      </c>
    </row>
    <row r="105" spans="2:15" x14ac:dyDescent="0.25">
      <c r="B105" s="322" t="s">
        <v>155</v>
      </c>
      <c r="C105" s="323">
        <f t="shared" si="34"/>
        <v>0</v>
      </c>
      <c r="D105" s="323">
        <f t="shared" si="34"/>
        <v>0</v>
      </c>
      <c r="E105" s="323">
        <f t="shared" si="34"/>
        <v>0</v>
      </c>
      <c r="F105" s="323"/>
      <c r="G105" s="323">
        <f>G19+G27+G35+G45+G53+G61+G71+G79+G87</f>
        <v>0</v>
      </c>
      <c r="H105" s="323">
        <f t="shared" si="35"/>
        <v>0</v>
      </c>
      <c r="I105" s="323">
        <f t="shared" si="35"/>
        <v>0</v>
      </c>
      <c r="J105" s="323"/>
      <c r="K105" s="323"/>
      <c r="L105" s="323"/>
      <c r="M105" s="323"/>
      <c r="N105" s="324">
        <f>N19+N27+N35+N45+N53+N61+N71+N79+N87</f>
        <v>0</v>
      </c>
      <c r="O105" s="324">
        <f t="shared" si="36"/>
        <v>0</v>
      </c>
    </row>
    <row r="106" spans="2:15" x14ac:dyDescent="0.25">
      <c r="B106" s="322" t="s">
        <v>156</v>
      </c>
      <c r="C106" s="323">
        <f t="shared" si="34"/>
        <v>0</v>
      </c>
      <c r="D106" s="323">
        <f t="shared" si="34"/>
        <v>0</v>
      </c>
      <c r="E106" s="323">
        <f t="shared" si="34"/>
        <v>0</v>
      </c>
      <c r="F106" s="323"/>
      <c r="G106" s="323">
        <f>G20+G28+G36+G46+G54+G62+G72+G80+G88</f>
        <v>0</v>
      </c>
      <c r="H106" s="323">
        <f t="shared" si="35"/>
        <v>0</v>
      </c>
      <c r="I106" s="323">
        <f t="shared" si="35"/>
        <v>0</v>
      </c>
      <c r="J106" s="323"/>
      <c r="K106" s="323"/>
      <c r="L106" s="323"/>
      <c r="M106" s="323"/>
      <c r="N106" s="324">
        <f>N20+N28+N36+N46+N54+N62+N72+N80+N88</f>
        <v>0</v>
      </c>
      <c r="O106" s="324">
        <f t="shared" si="36"/>
        <v>0</v>
      </c>
    </row>
    <row r="107" spans="2:15" x14ac:dyDescent="0.25">
      <c r="B107" s="322" t="s">
        <v>157</v>
      </c>
      <c r="C107" s="323">
        <f t="shared" si="34"/>
        <v>0</v>
      </c>
      <c r="D107" s="323">
        <f t="shared" si="34"/>
        <v>0</v>
      </c>
      <c r="E107" s="323">
        <f t="shared" si="34"/>
        <v>0</v>
      </c>
      <c r="F107" s="323"/>
      <c r="G107" s="323">
        <f>G21+G29+G37+G47+G55+G63+G73+G81+G89</f>
        <v>0</v>
      </c>
      <c r="H107" s="323">
        <f t="shared" si="35"/>
        <v>0</v>
      </c>
      <c r="I107" s="323">
        <f t="shared" si="35"/>
        <v>0</v>
      </c>
      <c r="J107" s="323"/>
      <c r="K107" s="323"/>
      <c r="L107" s="323"/>
      <c r="M107" s="323"/>
      <c r="N107" s="324">
        <f>N21+N29+N37+N47+N55+N63+N73+N81+N89</f>
        <v>0</v>
      </c>
      <c r="O107" s="324">
        <f t="shared" si="36"/>
        <v>0</v>
      </c>
    </row>
    <row r="108" spans="2:15" x14ac:dyDescent="0.25">
      <c r="B108" s="322" t="s">
        <v>181</v>
      </c>
      <c r="C108" s="323">
        <f t="shared" si="34"/>
        <v>0</v>
      </c>
      <c r="D108" s="323">
        <f t="shared" si="34"/>
        <v>0</v>
      </c>
      <c r="E108" s="323">
        <f t="shared" si="34"/>
        <v>0</v>
      </c>
      <c r="F108" s="323"/>
      <c r="G108" s="323">
        <f>G22+G30+G38+G48+G56+G64+G74+G82+G90</f>
        <v>0</v>
      </c>
      <c r="H108" s="323">
        <f t="shared" si="35"/>
        <v>0</v>
      </c>
      <c r="I108" s="323">
        <f t="shared" si="35"/>
        <v>0</v>
      </c>
      <c r="J108" s="323"/>
      <c r="K108" s="323"/>
      <c r="L108" s="323"/>
      <c r="M108" s="323"/>
      <c r="N108" s="324">
        <f>N22+N30+N38+N48+N56+N64+N74+N82+N90</f>
        <v>0</v>
      </c>
      <c r="O108" s="324">
        <f t="shared" si="36"/>
        <v>0</v>
      </c>
    </row>
    <row r="109" spans="2:15" x14ac:dyDescent="0.25">
      <c r="B109" s="322" t="s">
        <v>182</v>
      </c>
      <c r="C109" s="323">
        <f t="shared" si="34"/>
        <v>0</v>
      </c>
      <c r="D109" s="323">
        <f t="shared" si="34"/>
        <v>0</v>
      </c>
      <c r="E109" s="323">
        <f t="shared" si="34"/>
        <v>0</v>
      </c>
      <c r="F109" s="323"/>
      <c r="G109" s="323">
        <f>G23+G31+G39+G49+G57+G65+G75+G83+G91</f>
        <v>0</v>
      </c>
      <c r="H109" s="323">
        <f t="shared" si="35"/>
        <v>0</v>
      </c>
      <c r="I109" s="323">
        <f t="shared" si="35"/>
        <v>0</v>
      </c>
      <c r="J109" s="323"/>
      <c r="K109" s="323"/>
      <c r="L109" s="323"/>
      <c r="M109" s="323"/>
      <c r="N109" s="324">
        <f>N23+N31+N39+N49+N57+N65+N75+N83+N91</f>
        <v>0</v>
      </c>
      <c r="O109" s="324">
        <f t="shared" si="36"/>
        <v>0</v>
      </c>
    </row>
    <row r="110" spans="2:15" x14ac:dyDescent="0.25">
      <c r="B110" s="82" t="s">
        <v>596</v>
      </c>
      <c r="C110" s="325">
        <f>C94</f>
        <v>4.05</v>
      </c>
      <c r="D110" s="325"/>
      <c r="E110" s="325"/>
      <c r="F110" s="325"/>
      <c r="G110" s="326">
        <f t="shared" ref="G110:G112" si="37">SUM(C110:E110)</f>
        <v>4.05</v>
      </c>
      <c r="H110" s="325"/>
      <c r="I110" s="325"/>
      <c r="J110" s="325"/>
      <c r="K110" s="325"/>
      <c r="L110" s="325"/>
      <c r="M110" s="325"/>
      <c r="N110" s="326"/>
      <c r="O110" s="326">
        <f t="shared" si="36"/>
        <v>4.05</v>
      </c>
    </row>
    <row r="111" spans="2:15" x14ac:dyDescent="0.25">
      <c r="B111" s="327" t="s">
        <v>173</v>
      </c>
      <c r="C111" s="325">
        <f t="shared" ref="C111:C112" si="38">C95</f>
        <v>0</v>
      </c>
      <c r="D111" s="325"/>
      <c r="E111" s="325"/>
      <c r="F111" s="325"/>
      <c r="G111" s="326">
        <f t="shared" si="37"/>
        <v>0</v>
      </c>
      <c r="H111" s="325"/>
      <c r="I111" s="325"/>
      <c r="J111" s="325"/>
      <c r="K111" s="325"/>
      <c r="L111" s="325"/>
      <c r="M111" s="325"/>
      <c r="N111" s="326"/>
      <c r="O111" s="326">
        <f t="shared" si="36"/>
        <v>0</v>
      </c>
    </row>
    <row r="112" spans="2:15" x14ac:dyDescent="0.25">
      <c r="B112" s="327" t="s">
        <v>183</v>
      </c>
      <c r="C112" s="325">
        <f t="shared" si="38"/>
        <v>10000</v>
      </c>
      <c r="D112" s="325"/>
      <c r="E112" s="325"/>
      <c r="F112" s="325"/>
      <c r="G112" s="326">
        <f t="shared" si="37"/>
        <v>10000</v>
      </c>
      <c r="H112" s="325"/>
      <c r="I112" s="325"/>
      <c r="J112" s="325"/>
      <c r="K112" s="325"/>
      <c r="L112" s="325"/>
      <c r="M112" s="325"/>
      <c r="N112" s="326"/>
      <c r="O112" s="326">
        <f t="shared" si="36"/>
        <v>10000</v>
      </c>
    </row>
    <row r="113" spans="2:15" x14ac:dyDescent="0.25">
      <c r="B113" s="328" t="s">
        <v>42</v>
      </c>
      <c r="C113" s="329">
        <f>SUM(C104:C112)</f>
        <v>10004.049999999999</v>
      </c>
      <c r="D113" s="329">
        <f t="shared" ref="D113:O113" si="39">SUM(D104:D112)</f>
        <v>25</v>
      </c>
      <c r="E113" s="329">
        <f t="shared" si="39"/>
        <v>25</v>
      </c>
      <c r="F113" s="329"/>
      <c r="G113" s="329">
        <f t="shared" si="39"/>
        <v>10054.049999999999</v>
      </c>
      <c r="H113" s="329">
        <f t="shared" si="39"/>
        <v>25</v>
      </c>
      <c r="I113" s="329">
        <f t="shared" si="39"/>
        <v>25</v>
      </c>
      <c r="J113" s="329"/>
      <c r="K113" s="329"/>
      <c r="L113" s="329"/>
      <c r="M113" s="329"/>
      <c r="N113" s="330">
        <f t="shared" si="39"/>
        <v>50</v>
      </c>
      <c r="O113" s="330">
        <f t="shared" si="39"/>
        <v>10104.049999999999</v>
      </c>
    </row>
    <row r="115" spans="2:15" ht="15.75" thickBot="1" x14ac:dyDescent="0.3"/>
    <row r="116" spans="2:15" x14ac:dyDescent="0.25">
      <c r="B116" s="331" t="s">
        <v>177</v>
      </c>
      <c r="C116" s="332" t="s">
        <v>178</v>
      </c>
      <c r="D116" s="332"/>
      <c r="E116" s="332"/>
      <c r="F116" s="332"/>
      <c r="G116" s="332"/>
      <c r="H116" s="332" t="s">
        <v>179</v>
      </c>
      <c r="I116" s="332"/>
      <c r="J116" s="332"/>
      <c r="K116" s="332"/>
      <c r="L116" s="332"/>
      <c r="M116" s="332"/>
      <c r="N116" s="332"/>
      <c r="O116" s="333" t="s">
        <v>175</v>
      </c>
    </row>
    <row r="117" spans="2:15" x14ac:dyDescent="0.25">
      <c r="B117" s="334"/>
      <c r="C117" s="64" t="s">
        <v>151</v>
      </c>
      <c r="D117" s="64" t="s">
        <v>588</v>
      </c>
      <c r="E117" s="64" t="s">
        <v>589</v>
      </c>
      <c r="F117" s="64" t="s">
        <v>590</v>
      </c>
      <c r="G117" s="65" t="s">
        <v>152</v>
      </c>
      <c r="H117" s="64" t="s">
        <v>588</v>
      </c>
      <c r="I117" s="64" t="s">
        <v>589</v>
      </c>
      <c r="J117" s="64" t="s">
        <v>590</v>
      </c>
      <c r="K117" s="66" t="s">
        <v>591</v>
      </c>
      <c r="L117" s="66" t="s">
        <v>592</v>
      </c>
      <c r="M117" s="66"/>
      <c r="N117" s="67" t="s">
        <v>152</v>
      </c>
      <c r="O117" s="335"/>
    </row>
    <row r="118" spans="2:15" x14ac:dyDescent="0.25">
      <c r="B118" s="336" t="s">
        <v>184</v>
      </c>
      <c r="C118" s="323">
        <f>C41</f>
        <v>0</v>
      </c>
      <c r="D118" s="323">
        <f t="shared" ref="D118:E118" si="40">D41</f>
        <v>25</v>
      </c>
      <c r="E118" s="323">
        <f t="shared" si="40"/>
        <v>25</v>
      </c>
      <c r="F118" s="323"/>
      <c r="G118" s="323">
        <f>SUM(C118:E118)</f>
        <v>50</v>
      </c>
      <c r="H118" s="323">
        <f t="shared" ref="H118:I118" si="41">H41</f>
        <v>25</v>
      </c>
      <c r="I118" s="323">
        <f t="shared" si="41"/>
        <v>25</v>
      </c>
      <c r="J118" s="323"/>
      <c r="K118" s="323"/>
      <c r="L118" s="323"/>
      <c r="M118" s="323"/>
      <c r="N118" s="323">
        <f>SUM(H118:I118)</f>
        <v>50</v>
      </c>
      <c r="O118" s="337">
        <f t="shared" ref="O118:O123" si="42">N118+G118</f>
        <v>100</v>
      </c>
    </row>
    <row r="119" spans="2:15" x14ac:dyDescent="0.25">
      <c r="B119" s="336" t="s">
        <v>185</v>
      </c>
      <c r="C119" s="323">
        <f>C67</f>
        <v>0</v>
      </c>
      <c r="D119" s="323">
        <f t="shared" ref="D119:E119" si="43">D67</f>
        <v>0</v>
      </c>
      <c r="E119" s="323">
        <f t="shared" si="43"/>
        <v>0</v>
      </c>
      <c r="F119" s="323"/>
      <c r="G119" s="323">
        <f t="shared" ref="G119:G123" si="44">SUM(C119:E119)</f>
        <v>0</v>
      </c>
      <c r="H119" s="323">
        <f t="shared" ref="H119:I119" si="45">H67</f>
        <v>0</v>
      </c>
      <c r="I119" s="323">
        <f t="shared" si="45"/>
        <v>0</v>
      </c>
      <c r="J119" s="323"/>
      <c r="K119" s="323"/>
      <c r="L119" s="323"/>
      <c r="M119" s="323"/>
      <c r="N119" s="323">
        <f t="shared" ref="N119:N120" si="46">SUM(H119:I119)</f>
        <v>0</v>
      </c>
      <c r="O119" s="337">
        <f t="shared" si="42"/>
        <v>0</v>
      </c>
    </row>
    <row r="120" spans="2:15" x14ac:dyDescent="0.25">
      <c r="B120" s="336" t="s">
        <v>186</v>
      </c>
      <c r="C120" s="323">
        <f>C93</f>
        <v>0</v>
      </c>
      <c r="D120" s="323">
        <f t="shared" ref="D120:E120" si="47">D93</f>
        <v>0</v>
      </c>
      <c r="E120" s="323">
        <f t="shared" si="47"/>
        <v>0</v>
      </c>
      <c r="F120" s="323"/>
      <c r="G120" s="323">
        <f t="shared" si="44"/>
        <v>0</v>
      </c>
      <c r="H120" s="323">
        <f t="shared" ref="H120:I120" si="48">H93</f>
        <v>0</v>
      </c>
      <c r="I120" s="323">
        <f t="shared" si="48"/>
        <v>0</v>
      </c>
      <c r="J120" s="323"/>
      <c r="K120" s="323"/>
      <c r="L120" s="323"/>
      <c r="M120" s="323"/>
      <c r="N120" s="323">
        <f t="shared" si="46"/>
        <v>0</v>
      </c>
      <c r="O120" s="337">
        <f t="shared" si="42"/>
        <v>0</v>
      </c>
    </row>
    <row r="121" spans="2:15" x14ac:dyDescent="0.25">
      <c r="B121" s="309" t="s">
        <v>596</v>
      </c>
      <c r="C121" s="325">
        <f>C110</f>
        <v>4.05</v>
      </c>
      <c r="D121" s="344"/>
      <c r="E121" s="344"/>
      <c r="F121" s="344"/>
      <c r="G121" s="326">
        <f t="shared" si="44"/>
        <v>4.05</v>
      </c>
      <c r="H121" s="344"/>
      <c r="I121" s="344"/>
      <c r="J121" s="344"/>
      <c r="K121" s="344"/>
      <c r="L121" s="344"/>
      <c r="M121" s="344"/>
      <c r="N121" s="345"/>
      <c r="O121" s="338">
        <f t="shared" si="42"/>
        <v>4.05</v>
      </c>
    </row>
    <row r="122" spans="2:15" x14ac:dyDescent="0.25">
      <c r="B122" s="339" t="s">
        <v>173</v>
      </c>
      <c r="C122" s="325">
        <f t="shared" ref="C122:C123" si="49">C111</f>
        <v>0</v>
      </c>
      <c r="D122" s="344"/>
      <c r="E122" s="344"/>
      <c r="F122" s="344"/>
      <c r="G122" s="326">
        <f t="shared" si="44"/>
        <v>0</v>
      </c>
      <c r="H122" s="344"/>
      <c r="I122" s="344"/>
      <c r="J122" s="344"/>
      <c r="K122" s="344"/>
      <c r="L122" s="344"/>
      <c r="M122" s="344"/>
      <c r="N122" s="345"/>
      <c r="O122" s="338">
        <f t="shared" si="42"/>
        <v>0</v>
      </c>
    </row>
    <row r="123" spans="2:15" x14ac:dyDescent="0.25">
      <c r="B123" s="339" t="s">
        <v>183</v>
      </c>
      <c r="C123" s="325">
        <f t="shared" si="49"/>
        <v>10000</v>
      </c>
      <c r="D123" s="344"/>
      <c r="E123" s="344"/>
      <c r="F123" s="344"/>
      <c r="G123" s="326">
        <f t="shared" si="44"/>
        <v>10000</v>
      </c>
      <c r="H123" s="344"/>
      <c r="I123" s="344"/>
      <c r="J123" s="344"/>
      <c r="K123" s="344"/>
      <c r="L123" s="344"/>
      <c r="M123" s="344"/>
      <c r="N123" s="345"/>
      <c r="O123" s="338">
        <f t="shared" si="42"/>
        <v>10000</v>
      </c>
    </row>
    <row r="124" spans="2:15" ht="15.75" thickBot="1" x14ac:dyDescent="0.3">
      <c r="B124" s="340" t="s">
        <v>42</v>
      </c>
      <c r="C124" s="341">
        <f>SUM(C118:C123)</f>
        <v>10004.049999999999</v>
      </c>
      <c r="D124" s="341"/>
      <c r="E124" s="341">
        <f t="shared" ref="E124:O124" si="50">SUM(E118:E123)</f>
        <v>25</v>
      </c>
      <c r="F124" s="341"/>
      <c r="G124" s="341">
        <f t="shared" si="50"/>
        <v>10054.049999999999</v>
      </c>
      <c r="H124" s="341">
        <f t="shared" si="50"/>
        <v>25</v>
      </c>
      <c r="I124" s="341">
        <f t="shared" si="50"/>
        <v>25</v>
      </c>
      <c r="J124" s="341"/>
      <c r="K124" s="341"/>
      <c r="L124" s="341"/>
      <c r="M124" s="341"/>
      <c r="N124" s="342">
        <f t="shared" si="50"/>
        <v>50</v>
      </c>
      <c r="O124" s="343">
        <f t="shared" si="50"/>
        <v>10104.049999999999</v>
      </c>
    </row>
    <row r="126" spans="2:15" x14ac:dyDescent="0.25">
      <c r="B126" s="89" t="s">
        <v>187</v>
      </c>
      <c r="C126" s="90">
        <f>C97-C113</f>
        <v>0</v>
      </c>
      <c r="D126" s="90">
        <f t="shared" ref="D126:O126" si="51">D97-D113</f>
        <v>0</v>
      </c>
      <c r="E126" s="90">
        <f t="shared" si="51"/>
        <v>0</v>
      </c>
      <c r="F126" s="90"/>
      <c r="G126" s="90">
        <f t="shared" si="51"/>
        <v>0</v>
      </c>
      <c r="H126" s="90">
        <f t="shared" si="51"/>
        <v>0</v>
      </c>
      <c r="I126" s="90">
        <f t="shared" si="51"/>
        <v>0</v>
      </c>
      <c r="J126" s="90"/>
      <c r="K126" s="90"/>
      <c r="L126" s="90"/>
      <c r="M126" s="90"/>
      <c r="N126" s="90">
        <f t="shared" si="51"/>
        <v>0</v>
      </c>
      <c r="O126" s="90">
        <f t="shared" si="51"/>
        <v>0</v>
      </c>
    </row>
  </sheetData>
  <mergeCells count="12">
    <mergeCell ref="B116:B117"/>
    <mergeCell ref="C116:G116"/>
    <mergeCell ref="H116:N116"/>
    <mergeCell ref="O116:O117"/>
    <mergeCell ref="B13:B14"/>
    <mergeCell ref="C13:G14"/>
    <mergeCell ref="H13:N14"/>
    <mergeCell ref="O13:O14"/>
    <mergeCell ref="B102:B103"/>
    <mergeCell ref="C102:G102"/>
    <mergeCell ref="H102:N102"/>
    <mergeCell ref="O102:O103"/>
  </mergeCells>
  <phoneticPr fontId="57" type="noConversion"/>
  <pageMargins left="0.75" right="0.75" top="1" bottom="1" header="0.5" footer="0.5"/>
  <pageSetup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E3A768-1ADD-4CD5-A6DC-929AA24490D0}">
  <dimension ref="A1:D21"/>
  <sheetViews>
    <sheetView zoomScale="110" zoomScaleNormal="110" workbookViewId="0">
      <selection activeCell="D28" sqref="D28"/>
    </sheetView>
  </sheetViews>
  <sheetFormatPr defaultColWidth="8.85546875" defaultRowHeight="12.75" x14ac:dyDescent="0.2"/>
  <cols>
    <col min="1" max="1" width="33" style="91" customWidth="1"/>
    <col min="2" max="2" width="8.85546875" style="91"/>
    <col min="3" max="3" width="21.85546875" style="91" customWidth="1"/>
    <col min="4" max="4" width="37" style="91" bestFit="1" customWidth="1"/>
    <col min="5" max="16384" width="8.85546875" style="91"/>
  </cols>
  <sheetData>
    <row r="1" spans="1:4" x14ac:dyDescent="0.2">
      <c r="A1" s="354" t="s">
        <v>188</v>
      </c>
    </row>
    <row r="2" spans="1:4" x14ac:dyDescent="0.2">
      <c r="A2" s="354"/>
    </row>
    <row r="3" spans="1:4" x14ac:dyDescent="0.2">
      <c r="A3" s="354"/>
    </row>
    <row r="7" spans="1:4" ht="13.5" thickBot="1" x14ac:dyDescent="0.25"/>
    <row r="8" spans="1:4" ht="13.5" thickBot="1" x14ac:dyDescent="0.25">
      <c r="A8" s="91" t="s">
        <v>189</v>
      </c>
      <c r="C8" s="356">
        <v>250000</v>
      </c>
      <c r="D8" s="355" t="s">
        <v>190</v>
      </c>
    </row>
    <row r="9" spans="1:4" x14ac:dyDescent="0.2">
      <c r="C9" s="346"/>
    </row>
    <row r="10" spans="1:4" ht="15" x14ac:dyDescent="0.25">
      <c r="A10" s="347" t="s">
        <v>191</v>
      </c>
      <c r="B10" s="347" t="s">
        <v>192</v>
      </c>
      <c r="C10" s="348" t="s">
        <v>193</v>
      </c>
      <c r="D10" s="349" t="s">
        <v>194</v>
      </c>
    </row>
    <row r="11" spans="1:4" ht="15" x14ac:dyDescent="0.25">
      <c r="A11" s="350" t="s">
        <v>195</v>
      </c>
      <c r="B11" s="351">
        <v>0.6</v>
      </c>
      <c r="C11" s="352">
        <f>B11*$C$8</f>
        <v>150000</v>
      </c>
      <c r="D11" s="353"/>
    </row>
    <row r="12" spans="1:4" ht="15" x14ac:dyDescent="0.25">
      <c r="A12" s="350" t="s">
        <v>196</v>
      </c>
      <c r="B12" s="351">
        <v>0.3</v>
      </c>
      <c r="C12" s="352">
        <f t="shared" ref="C12:C19" si="0">B12*$C$8</f>
        <v>75000</v>
      </c>
      <c r="D12" s="353"/>
    </row>
    <row r="13" spans="1:4" ht="15" x14ac:dyDescent="0.25">
      <c r="A13" s="350" t="s">
        <v>197</v>
      </c>
      <c r="B13" s="351">
        <v>0.4</v>
      </c>
      <c r="C13" s="352">
        <f t="shared" si="0"/>
        <v>100000</v>
      </c>
      <c r="D13" s="353"/>
    </row>
    <row r="14" spans="1:4" ht="15" x14ac:dyDescent="0.25">
      <c r="A14" s="350" t="s">
        <v>198</v>
      </c>
      <c r="B14" s="351">
        <v>0.3</v>
      </c>
      <c r="C14" s="352">
        <f t="shared" si="0"/>
        <v>75000</v>
      </c>
      <c r="D14" s="353"/>
    </row>
    <row r="15" spans="1:4" ht="15" x14ac:dyDescent="0.25">
      <c r="A15" s="350" t="s">
        <v>158</v>
      </c>
      <c r="B15" s="351">
        <v>0.3</v>
      </c>
      <c r="C15" s="352">
        <f t="shared" si="0"/>
        <v>75000</v>
      </c>
      <c r="D15" s="353"/>
    </row>
    <row r="16" spans="1:4" ht="15" x14ac:dyDescent="0.25">
      <c r="A16" s="350" t="s">
        <v>199</v>
      </c>
      <c r="B16" s="351">
        <v>0.3</v>
      </c>
      <c r="C16" s="352">
        <f t="shared" si="0"/>
        <v>75000</v>
      </c>
      <c r="D16" s="353"/>
    </row>
    <row r="17" spans="1:4" ht="15" x14ac:dyDescent="0.25">
      <c r="A17" s="350" t="s">
        <v>172</v>
      </c>
      <c r="B17" s="351">
        <v>0.1</v>
      </c>
      <c r="C17" s="352">
        <f t="shared" si="0"/>
        <v>25000</v>
      </c>
      <c r="D17" s="353"/>
    </row>
    <row r="18" spans="1:4" ht="15" x14ac:dyDescent="0.25">
      <c r="A18" s="350" t="s">
        <v>173</v>
      </c>
      <c r="B18" s="351">
        <v>0.05</v>
      </c>
      <c r="C18" s="352">
        <f t="shared" si="0"/>
        <v>12500</v>
      </c>
      <c r="D18" s="353"/>
    </row>
    <row r="19" spans="1:4" ht="15" x14ac:dyDescent="0.25">
      <c r="A19" s="350" t="s">
        <v>200</v>
      </c>
      <c r="B19" s="351">
        <v>0.05</v>
      </c>
      <c r="C19" s="352">
        <f t="shared" si="0"/>
        <v>12500</v>
      </c>
      <c r="D19" s="353"/>
    </row>
    <row r="20" spans="1:4" x14ac:dyDescent="0.2">
      <c r="C20" s="346"/>
    </row>
    <row r="21" spans="1:4" x14ac:dyDescent="0.2">
      <c r="D21" s="91">
        <f>SUM(D11:D20)</f>
        <v>0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3F8856-E019-4EA2-AE56-106EE0FCA23E}">
  <dimension ref="A1:M22"/>
  <sheetViews>
    <sheetView zoomScale="130" zoomScaleNormal="130" workbookViewId="0">
      <selection activeCell="B29" sqref="B29"/>
    </sheetView>
  </sheetViews>
  <sheetFormatPr defaultColWidth="9.140625" defaultRowHeight="12.75" x14ac:dyDescent="0.2"/>
  <cols>
    <col min="1" max="1" width="20" style="91" customWidth="1"/>
    <col min="2" max="2" width="17.85546875" style="91" customWidth="1"/>
    <col min="3" max="3" width="12.140625" style="91" customWidth="1"/>
    <col min="4" max="4" width="9.42578125" style="91" customWidth="1"/>
    <col min="5" max="5" width="11.5703125" style="175" customWidth="1"/>
    <col min="6" max="6" width="9.140625" style="175"/>
    <col min="7" max="11" width="9.140625" style="91"/>
    <col min="12" max="12" width="9.140625" style="175"/>
    <col min="13" max="13" width="16" style="91" customWidth="1"/>
    <col min="14" max="19" width="9.140625" style="91"/>
    <col min="20" max="20" width="18.42578125" style="91" customWidth="1"/>
    <col min="21" max="21" width="9.85546875" style="91" bestFit="1" customWidth="1"/>
    <col min="22" max="23" width="9.140625" style="91"/>
    <col min="24" max="24" width="12.42578125" style="91" bestFit="1" customWidth="1"/>
    <col min="25" max="16384" width="9.140625" style="91"/>
  </cols>
  <sheetData>
    <row r="1" spans="1:13" ht="18.75" x14ac:dyDescent="0.3">
      <c r="A1" s="113" t="s">
        <v>201</v>
      </c>
    </row>
    <row r="9" spans="1:13" s="365" customFormat="1" ht="12" thickBot="1" x14ac:dyDescent="0.25">
      <c r="E9" s="366"/>
      <c r="F9" s="366"/>
      <c r="H9" s="365">
        <v>12</v>
      </c>
      <c r="I9" s="365">
        <f>H9+12</f>
        <v>24</v>
      </c>
      <c r="J9" s="365">
        <f t="shared" ref="J9:K9" si="0">I9+12</f>
        <v>36</v>
      </c>
      <c r="K9" s="365">
        <f t="shared" si="0"/>
        <v>48</v>
      </c>
      <c r="L9" s="366" t="s">
        <v>601</v>
      </c>
    </row>
    <row r="10" spans="1:13" ht="27.75" thickBot="1" x14ac:dyDescent="0.25">
      <c r="A10" s="92" t="s">
        <v>202</v>
      </c>
      <c r="B10" s="93" t="s">
        <v>557</v>
      </c>
      <c r="C10" s="93" t="s">
        <v>203</v>
      </c>
      <c r="D10" s="94" t="s">
        <v>204</v>
      </c>
      <c r="E10" s="94" t="s">
        <v>205</v>
      </c>
      <c r="F10" s="94" t="s">
        <v>206</v>
      </c>
      <c r="G10" s="94" t="s">
        <v>207</v>
      </c>
      <c r="H10" s="94" t="s">
        <v>208</v>
      </c>
      <c r="I10" s="94" t="s">
        <v>209</v>
      </c>
      <c r="J10" s="94" t="s">
        <v>210</v>
      </c>
      <c r="K10" s="94" t="s">
        <v>211</v>
      </c>
      <c r="L10" s="94" t="s">
        <v>212</v>
      </c>
      <c r="M10" s="95" t="s">
        <v>213</v>
      </c>
    </row>
    <row r="11" spans="1:13" x14ac:dyDescent="0.2">
      <c r="A11" s="362" t="s">
        <v>214</v>
      </c>
      <c r="B11" s="96"/>
      <c r="C11" s="96"/>
      <c r="D11" s="173"/>
      <c r="E11" s="97">
        <v>0</v>
      </c>
      <c r="F11" s="97">
        <v>2026</v>
      </c>
      <c r="G11" s="98" t="s">
        <v>207</v>
      </c>
      <c r="H11" s="99">
        <v>1</v>
      </c>
      <c r="I11" s="99">
        <v>1</v>
      </c>
      <c r="J11" s="99">
        <v>1</v>
      </c>
      <c r="K11" s="99">
        <v>5</v>
      </c>
      <c r="L11" s="178">
        <f>SUM(H11:K11)</f>
        <v>8</v>
      </c>
      <c r="M11" s="100" t="s">
        <v>215</v>
      </c>
    </row>
    <row r="12" spans="1:13" x14ac:dyDescent="0.2">
      <c r="A12" s="362"/>
      <c r="B12" s="96"/>
      <c r="C12" s="96"/>
      <c r="D12" s="173"/>
      <c r="E12" s="97"/>
      <c r="F12" s="97"/>
      <c r="G12" s="101" t="s">
        <v>216</v>
      </c>
      <c r="H12" s="102"/>
      <c r="I12" s="102"/>
      <c r="J12" s="102"/>
      <c r="K12" s="102"/>
      <c r="L12" s="179">
        <f t="shared" ref="L12:L19" si="1">SUM(H12:K12)</f>
        <v>0</v>
      </c>
      <c r="M12" s="103"/>
    </row>
    <row r="13" spans="1:13" x14ac:dyDescent="0.2">
      <c r="A13" s="363"/>
      <c r="B13" s="104"/>
      <c r="C13" s="104"/>
      <c r="D13" s="174"/>
      <c r="E13" s="105"/>
      <c r="F13" s="105"/>
      <c r="G13" s="357" t="s">
        <v>217</v>
      </c>
      <c r="H13" s="358">
        <v>0</v>
      </c>
      <c r="I13" s="358"/>
      <c r="J13" s="358"/>
      <c r="K13" s="358"/>
      <c r="L13" s="359">
        <f t="shared" si="1"/>
        <v>0</v>
      </c>
      <c r="M13" s="360"/>
    </row>
    <row r="14" spans="1:13" x14ac:dyDescent="0.2">
      <c r="A14" s="362" t="s">
        <v>218</v>
      </c>
      <c r="B14" s="106"/>
      <c r="C14" s="106"/>
      <c r="D14" s="173"/>
      <c r="E14" s="176"/>
      <c r="F14" s="176"/>
      <c r="G14" s="98" t="s">
        <v>207</v>
      </c>
      <c r="H14" s="99">
        <v>1</v>
      </c>
      <c r="I14" s="99">
        <v>3</v>
      </c>
      <c r="J14" s="99">
        <v>4</v>
      </c>
      <c r="K14" s="99">
        <v>4</v>
      </c>
      <c r="L14" s="178">
        <f t="shared" si="1"/>
        <v>12</v>
      </c>
      <c r="M14" s="100" t="s">
        <v>219</v>
      </c>
    </row>
    <row r="15" spans="1:13" x14ac:dyDescent="0.2">
      <c r="A15" s="362"/>
      <c r="B15" s="96"/>
      <c r="C15" s="96"/>
      <c r="D15" s="173"/>
      <c r="E15" s="173"/>
      <c r="F15" s="173"/>
      <c r="G15" s="361" t="s">
        <v>216</v>
      </c>
      <c r="H15" s="102"/>
      <c r="I15" s="102"/>
      <c r="J15" s="102"/>
      <c r="K15" s="102"/>
      <c r="L15" s="179">
        <f t="shared" si="1"/>
        <v>0</v>
      </c>
      <c r="M15" s="103"/>
    </row>
    <row r="16" spans="1:13" x14ac:dyDescent="0.2">
      <c r="A16" s="363"/>
      <c r="B16" s="104"/>
      <c r="C16" s="104"/>
      <c r="D16" s="174"/>
      <c r="E16" s="174"/>
      <c r="F16" s="174"/>
      <c r="G16" s="357" t="s">
        <v>217</v>
      </c>
      <c r="H16" s="358"/>
      <c r="I16" s="358"/>
      <c r="J16" s="358"/>
      <c r="K16" s="358"/>
      <c r="L16" s="359">
        <f t="shared" si="1"/>
        <v>0</v>
      </c>
      <c r="M16" s="360"/>
    </row>
    <row r="17" spans="1:13" x14ac:dyDescent="0.2">
      <c r="A17" s="362" t="s">
        <v>220</v>
      </c>
      <c r="B17" s="106"/>
      <c r="C17" s="106"/>
      <c r="D17" s="176"/>
      <c r="E17" s="176"/>
      <c r="F17" s="176"/>
      <c r="G17" s="98" t="s">
        <v>207</v>
      </c>
      <c r="H17" s="99">
        <v>11</v>
      </c>
      <c r="I17" s="99">
        <v>2</v>
      </c>
      <c r="J17" s="99">
        <v>3</v>
      </c>
      <c r="K17" s="99">
        <v>4</v>
      </c>
      <c r="L17" s="178">
        <f t="shared" si="1"/>
        <v>20</v>
      </c>
      <c r="M17" s="100" t="s">
        <v>51</v>
      </c>
    </row>
    <row r="18" spans="1:13" x14ac:dyDescent="0.2">
      <c r="A18" s="362"/>
      <c r="B18" s="96"/>
      <c r="C18" s="96"/>
      <c r="D18" s="173"/>
      <c r="E18" s="173"/>
      <c r="F18" s="173"/>
      <c r="G18" s="101" t="s">
        <v>216</v>
      </c>
      <c r="H18" s="102"/>
      <c r="I18" s="102"/>
      <c r="J18" s="102"/>
      <c r="K18" s="102"/>
      <c r="L18" s="179">
        <f t="shared" si="1"/>
        <v>0</v>
      </c>
      <c r="M18" s="103"/>
    </row>
    <row r="19" spans="1:13" ht="13.5" thickBot="1" x14ac:dyDescent="0.25">
      <c r="A19" s="364"/>
      <c r="B19" s="107"/>
      <c r="C19" s="107"/>
      <c r="D19" s="177"/>
      <c r="E19" s="177"/>
      <c r="F19" s="177"/>
      <c r="G19" s="108" t="s">
        <v>217</v>
      </c>
      <c r="H19" s="109"/>
      <c r="I19" s="109"/>
      <c r="J19" s="109"/>
      <c r="K19" s="109"/>
      <c r="L19" s="180">
        <f t="shared" si="1"/>
        <v>0</v>
      </c>
      <c r="M19" s="110"/>
    </row>
    <row r="21" spans="1:13" x14ac:dyDescent="0.2">
      <c r="A21" s="111"/>
      <c r="B21" s="111"/>
      <c r="C21" s="111"/>
    </row>
    <row r="22" spans="1:13" x14ac:dyDescent="0.2">
      <c r="A22" s="112" t="s">
        <v>221</v>
      </c>
    </row>
  </sheetData>
  <mergeCells count="3">
    <mergeCell ref="A17:A19"/>
    <mergeCell ref="A11:A13"/>
    <mergeCell ref="A14:A16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6D7B8-1DCE-442F-8058-846377289A87}">
  <dimension ref="B1:T28"/>
  <sheetViews>
    <sheetView zoomScaleNormal="100" workbookViewId="0">
      <selection activeCell="E8" sqref="E8"/>
    </sheetView>
  </sheetViews>
  <sheetFormatPr defaultColWidth="9.140625" defaultRowHeight="12.75" x14ac:dyDescent="0.2"/>
  <cols>
    <col min="1" max="1" width="3.42578125" style="2" customWidth="1"/>
    <col min="2" max="2" width="13.140625" style="2" customWidth="1"/>
    <col min="3" max="3" width="13.42578125" style="2" customWidth="1"/>
    <col min="4" max="4" width="13.85546875" style="2" customWidth="1"/>
    <col min="5" max="5" width="47.42578125" style="2" customWidth="1"/>
    <col min="6" max="7" width="9.140625" style="2"/>
    <col min="8" max="8" width="6.7109375" style="2" customWidth="1"/>
    <col min="9" max="12" width="7.85546875" style="2" customWidth="1"/>
    <col min="13" max="13" width="9.140625" style="2"/>
    <col min="14" max="14" width="16.42578125" style="2" bestFit="1" customWidth="1"/>
    <col min="15" max="15" width="11.28515625" style="2" customWidth="1"/>
    <col min="16" max="18" width="8.7109375" style="2" customWidth="1"/>
    <col min="19" max="19" width="15.42578125" style="2" customWidth="1"/>
    <col min="20" max="24" width="9.140625" style="2"/>
    <col min="25" max="25" width="39.140625" style="2" customWidth="1"/>
    <col min="26" max="26" width="64.7109375" style="2" customWidth="1"/>
    <col min="27" max="16384" width="9.140625" style="2"/>
  </cols>
  <sheetData>
    <row r="1" spans="2:19" ht="18.75" x14ac:dyDescent="0.3">
      <c r="B1" s="182" t="s">
        <v>222</v>
      </c>
    </row>
    <row r="3" spans="2:19" x14ac:dyDescent="0.2">
      <c r="B3" s="189" t="s">
        <v>223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90" t="s">
        <v>224</v>
      </c>
      <c r="P3" s="190"/>
      <c r="Q3" s="190"/>
      <c r="R3" s="190"/>
      <c r="S3" s="190"/>
    </row>
    <row r="4" spans="2:19" x14ac:dyDescent="0.2">
      <c r="B4" s="193" t="s">
        <v>5</v>
      </c>
      <c r="C4" s="191" t="s">
        <v>5</v>
      </c>
      <c r="D4" s="192"/>
      <c r="E4" s="114" t="s">
        <v>605</v>
      </c>
      <c r="F4" s="193" t="s">
        <v>206</v>
      </c>
      <c r="G4" s="193" t="s">
        <v>205</v>
      </c>
      <c r="H4" s="193" t="s">
        <v>207</v>
      </c>
      <c r="I4" s="195" t="s">
        <v>208</v>
      </c>
      <c r="J4" s="195" t="s">
        <v>209</v>
      </c>
      <c r="K4" s="195" t="s">
        <v>210</v>
      </c>
      <c r="L4" s="195" t="s">
        <v>211</v>
      </c>
      <c r="M4" s="195" t="s">
        <v>225</v>
      </c>
      <c r="N4" s="195" t="s">
        <v>226</v>
      </c>
      <c r="O4" s="195" t="s">
        <v>208</v>
      </c>
      <c r="P4" s="195" t="s">
        <v>209</v>
      </c>
      <c r="Q4" s="195" t="s">
        <v>210</v>
      </c>
      <c r="R4" s="195" t="s">
        <v>211</v>
      </c>
      <c r="S4" s="195" t="s">
        <v>227</v>
      </c>
    </row>
    <row r="5" spans="2:19" x14ac:dyDescent="0.2">
      <c r="B5" s="197"/>
      <c r="C5" s="116" t="s">
        <v>5</v>
      </c>
      <c r="D5" s="116" t="s">
        <v>228</v>
      </c>
      <c r="E5" s="392" t="s">
        <v>604</v>
      </c>
      <c r="F5" s="194"/>
      <c r="G5" s="194"/>
      <c r="H5" s="194"/>
      <c r="I5" s="196"/>
      <c r="J5" s="196"/>
      <c r="K5" s="196"/>
      <c r="L5" s="196"/>
      <c r="M5" s="196"/>
      <c r="N5" s="196"/>
      <c r="O5" s="196"/>
      <c r="P5" s="196"/>
      <c r="Q5" s="196"/>
      <c r="R5" s="196"/>
      <c r="S5" s="196"/>
    </row>
    <row r="6" spans="2:19" x14ac:dyDescent="0.2">
      <c r="B6" s="194"/>
      <c r="C6" s="191">
        <v>1</v>
      </c>
      <c r="D6" s="192"/>
      <c r="E6" s="117">
        <v>2</v>
      </c>
      <c r="F6" s="116">
        <v>3</v>
      </c>
      <c r="G6" s="116">
        <v>4</v>
      </c>
      <c r="H6" s="116">
        <v>5</v>
      </c>
      <c r="I6" s="116">
        <v>6</v>
      </c>
      <c r="J6" s="116"/>
      <c r="K6" s="116"/>
      <c r="L6" s="116"/>
      <c r="M6" s="116">
        <v>7</v>
      </c>
      <c r="N6" s="116">
        <v>8</v>
      </c>
      <c r="O6" s="115">
        <v>9</v>
      </c>
      <c r="P6" s="115"/>
      <c r="Q6" s="115"/>
      <c r="R6" s="115"/>
      <c r="S6" s="115">
        <v>10</v>
      </c>
    </row>
    <row r="7" spans="2:19" x14ac:dyDescent="0.2">
      <c r="B7" s="198" t="s">
        <v>229</v>
      </c>
      <c r="C7" s="198"/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18"/>
      <c r="S7" s="119"/>
    </row>
    <row r="8" spans="2:19" ht="24" x14ac:dyDescent="0.2">
      <c r="B8" s="120" t="s">
        <v>230</v>
      </c>
      <c r="C8" s="367" t="s">
        <v>231</v>
      </c>
      <c r="D8" s="367" t="s">
        <v>232</v>
      </c>
      <c r="E8" s="367" t="s">
        <v>566</v>
      </c>
      <c r="F8" s="368">
        <v>2024</v>
      </c>
      <c r="G8" s="368">
        <v>0</v>
      </c>
      <c r="H8" s="368">
        <v>3</v>
      </c>
      <c r="I8" s="369"/>
      <c r="J8" s="369">
        <v>1</v>
      </c>
      <c r="K8" s="369">
        <v>1</v>
      </c>
      <c r="L8" s="369">
        <v>1</v>
      </c>
      <c r="M8" s="369">
        <f>SUM(I8:L8)</f>
        <v>3</v>
      </c>
      <c r="N8" s="370" t="s">
        <v>215</v>
      </c>
      <c r="O8" s="371">
        <v>5000</v>
      </c>
      <c r="P8" s="371">
        <v>5000</v>
      </c>
      <c r="Q8" s="371">
        <v>5000</v>
      </c>
      <c r="R8" s="371"/>
      <c r="S8" s="371">
        <f>SUM(O8:R8)</f>
        <v>15000</v>
      </c>
    </row>
    <row r="9" spans="2:19" x14ac:dyDescent="0.2">
      <c r="B9" s="120" t="s">
        <v>233</v>
      </c>
      <c r="C9" s="121"/>
      <c r="D9" s="121"/>
      <c r="E9" s="121"/>
      <c r="F9" s="122"/>
      <c r="G9" s="122"/>
      <c r="H9" s="122"/>
      <c r="I9" s="123"/>
      <c r="J9" s="123"/>
      <c r="K9" s="123"/>
      <c r="L9" s="123"/>
      <c r="M9" s="123"/>
      <c r="N9" s="124"/>
      <c r="O9" s="183"/>
      <c r="P9" s="183"/>
      <c r="Q9" s="183"/>
      <c r="R9" s="183"/>
      <c r="S9" s="183"/>
    </row>
    <row r="10" spans="2:19" x14ac:dyDescent="0.2">
      <c r="B10" s="120" t="s">
        <v>234</v>
      </c>
      <c r="C10" s="121"/>
      <c r="D10" s="121"/>
      <c r="E10" s="121"/>
      <c r="F10" s="122"/>
      <c r="G10" s="122"/>
      <c r="H10" s="122"/>
      <c r="I10" s="123"/>
      <c r="J10" s="123"/>
      <c r="K10" s="123"/>
      <c r="L10" s="123"/>
      <c r="M10" s="123"/>
      <c r="N10" s="124"/>
      <c r="O10" s="183"/>
      <c r="P10" s="183"/>
      <c r="Q10" s="183"/>
      <c r="R10" s="183"/>
      <c r="S10" s="183"/>
    </row>
    <row r="11" spans="2:19" x14ac:dyDescent="0.2">
      <c r="B11" s="168" t="s">
        <v>235</v>
      </c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P11" s="168"/>
      <c r="Q11" s="168"/>
      <c r="R11" s="118"/>
      <c r="S11" s="119"/>
    </row>
    <row r="12" spans="2:19" x14ac:dyDescent="0.2">
      <c r="B12" s="120" t="s">
        <v>234</v>
      </c>
      <c r="C12" s="121"/>
      <c r="D12" s="121"/>
      <c r="E12" s="121"/>
      <c r="F12" s="122"/>
      <c r="G12" s="122"/>
      <c r="H12" s="122"/>
      <c r="I12" s="125"/>
      <c r="J12" s="125"/>
      <c r="K12" s="125"/>
      <c r="L12" s="125"/>
      <c r="M12" s="123"/>
      <c r="N12" s="124"/>
      <c r="O12" s="126"/>
      <c r="P12" s="126"/>
      <c r="Q12" s="126"/>
      <c r="R12" s="126"/>
      <c r="S12" s="183"/>
    </row>
    <row r="13" spans="2:19" x14ac:dyDescent="0.2">
      <c r="B13" s="120" t="s">
        <v>236</v>
      </c>
      <c r="C13" s="121"/>
      <c r="D13" s="121"/>
      <c r="E13" s="121"/>
      <c r="F13" s="122"/>
      <c r="G13" s="122"/>
      <c r="H13" s="122"/>
      <c r="I13" s="125"/>
      <c r="J13" s="125"/>
      <c r="K13" s="125"/>
      <c r="L13" s="125"/>
      <c r="M13" s="123"/>
      <c r="N13" s="124"/>
      <c r="O13" s="126"/>
      <c r="P13" s="126"/>
      <c r="Q13" s="126"/>
      <c r="R13" s="126"/>
      <c r="S13" s="183"/>
    </row>
    <row r="14" spans="2:19" x14ac:dyDescent="0.2">
      <c r="B14" s="120" t="s">
        <v>237</v>
      </c>
      <c r="C14" s="121"/>
      <c r="D14" s="121"/>
      <c r="E14" s="121"/>
      <c r="F14" s="122"/>
      <c r="G14" s="122"/>
      <c r="H14" s="122"/>
      <c r="I14" s="125"/>
      <c r="J14" s="125"/>
      <c r="K14" s="125"/>
      <c r="L14" s="125"/>
      <c r="M14" s="123"/>
      <c r="N14" s="124"/>
      <c r="O14" s="126"/>
      <c r="P14" s="126"/>
      <c r="Q14" s="126"/>
      <c r="R14" s="126"/>
      <c r="S14" s="183"/>
    </row>
    <row r="15" spans="2:19" x14ac:dyDescent="0.2">
      <c r="B15" s="168" t="s">
        <v>238</v>
      </c>
      <c r="C15" s="168"/>
      <c r="D15" s="168"/>
      <c r="E15" s="168"/>
      <c r="F15" s="168"/>
      <c r="G15" s="168"/>
      <c r="H15" s="168"/>
      <c r="I15" s="168"/>
      <c r="J15" s="168"/>
      <c r="K15" s="168"/>
      <c r="L15" s="168"/>
      <c r="M15" s="168"/>
      <c r="N15" s="168"/>
      <c r="O15" s="168"/>
      <c r="P15" s="168"/>
      <c r="Q15" s="168"/>
      <c r="R15" s="118"/>
      <c r="S15" s="119"/>
    </row>
    <row r="16" spans="2:19" x14ac:dyDescent="0.2">
      <c r="B16" s="120" t="s">
        <v>239</v>
      </c>
      <c r="C16" s="121"/>
      <c r="D16" s="121"/>
      <c r="E16" s="121"/>
      <c r="F16" s="122"/>
      <c r="G16" s="122"/>
      <c r="H16" s="122"/>
      <c r="I16" s="125"/>
      <c r="J16" s="125"/>
      <c r="K16" s="125"/>
      <c r="L16" s="125"/>
      <c r="M16" s="123"/>
      <c r="N16" s="124"/>
      <c r="O16" s="126"/>
      <c r="P16" s="126"/>
      <c r="Q16" s="126"/>
      <c r="R16" s="126"/>
      <c r="S16" s="183"/>
    </row>
    <row r="17" spans="2:20" x14ac:dyDescent="0.2">
      <c r="B17" s="120" t="s">
        <v>240</v>
      </c>
      <c r="C17" s="121"/>
      <c r="D17" s="121"/>
      <c r="E17" s="121"/>
      <c r="F17" s="122"/>
      <c r="G17" s="122"/>
      <c r="H17" s="122"/>
      <c r="I17" s="125"/>
      <c r="J17" s="125"/>
      <c r="K17" s="125"/>
      <c r="L17" s="125"/>
      <c r="M17" s="123"/>
      <c r="N17" s="124"/>
      <c r="O17" s="126"/>
      <c r="P17" s="126"/>
      <c r="Q17" s="126"/>
      <c r="R17" s="126"/>
      <c r="S17" s="183"/>
    </row>
    <row r="18" spans="2:20" x14ac:dyDescent="0.2">
      <c r="B18" s="120" t="s">
        <v>241</v>
      </c>
      <c r="C18" s="121"/>
      <c r="D18" s="121"/>
      <c r="E18" s="121"/>
      <c r="F18" s="122"/>
      <c r="G18" s="122"/>
      <c r="H18" s="122"/>
      <c r="I18" s="125"/>
      <c r="J18" s="125"/>
      <c r="K18" s="125"/>
      <c r="L18" s="382"/>
      <c r="M18" s="383"/>
      <c r="N18" s="384"/>
      <c r="O18" s="126"/>
      <c r="P18" s="126"/>
      <c r="Q18" s="126"/>
      <c r="R18" s="126"/>
      <c r="S18" s="183"/>
    </row>
    <row r="19" spans="2:20" x14ac:dyDescent="0.2">
      <c r="B19" s="168"/>
      <c r="C19" s="168"/>
      <c r="D19" s="168"/>
      <c r="E19" s="168"/>
      <c r="F19" s="168"/>
      <c r="G19" s="168"/>
      <c r="H19" s="168"/>
      <c r="I19" s="168"/>
      <c r="J19" s="168"/>
      <c r="K19" s="380"/>
      <c r="L19" s="380" t="s">
        <v>242</v>
      </c>
      <c r="M19" s="385"/>
      <c r="N19" s="381"/>
      <c r="O19" s="381"/>
      <c r="P19" s="168"/>
      <c r="Q19" s="168"/>
      <c r="R19" s="118"/>
      <c r="S19" s="184"/>
    </row>
    <row r="20" spans="2:20" x14ac:dyDescent="0.2">
      <c r="B20" s="199"/>
      <c r="C20" s="199"/>
      <c r="D20" s="199"/>
      <c r="E20" s="200"/>
      <c r="F20" s="200"/>
      <c r="G20" s="200"/>
      <c r="H20" s="200"/>
      <c r="I20" s="200"/>
      <c r="J20" s="200"/>
      <c r="K20" s="372">
        <v>11</v>
      </c>
      <c r="L20" s="375" t="s">
        <v>567</v>
      </c>
      <c r="M20" s="374"/>
      <c r="N20" s="376"/>
      <c r="O20" s="373">
        <v>3500</v>
      </c>
      <c r="P20" s="185">
        <v>3500</v>
      </c>
      <c r="Q20" s="185">
        <v>2000</v>
      </c>
      <c r="R20" s="185">
        <v>2000</v>
      </c>
      <c r="S20" s="186">
        <f>SUM(O20:R20)</f>
        <v>11000</v>
      </c>
      <c r="T20" s="2" t="s">
        <v>243</v>
      </c>
    </row>
    <row r="21" spans="2:20" x14ac:dyDescent="0.2">
      <c r="B21" s="199"/>
      <c r="C21" s="199"/>
      <c r="D21" s="199"/>
      <c r="E21" s="200"/>
      <c r="F21" s="200"/>
      <c r="G21" s="200"/>
      <c r="H21" s="200"/>
      <c r="I21" s="200"/>
      <c r="J21" s="200"/>
      <c r="K21" s="372">
        <v>12</v>
      </c>
      <c r="L21" s="377" t="s">
        <v>40</v>
      </c>
      <c r="M21" s="378"/>
      <c r="N21" s="379"/>
      <c r="O21" s="373">
        <v>1000</v>
      </c>
      <c r="P21" s="185">
        <v>1000</v>
      </c>
      <c r="Q21" s="185">
        <v>1000</v>
      </c>
      <c r="R21" s="187"/>
      <c r="S21" s="186">
        <f>SUM(O21:R21)</f>
        <v>3000</v>
      </c>
      <c r="T21" s="2" t="s">
        <v>243</v>
      </c>
    </row>
    <row r="22" spans="2:20" x14ac:dyDescent="0.2">
      <c r="B22" s="199"/>
      <c r="C22" s="199"/>
      <c r="D22" s="199"/>
      <c r="E22" s="200"/>
      <c r="F22" s="200"/>
      <c r="G22" s="200"/>
      <c r="H22" s="200"/>
      <c r="I22" s="200"/>
      <c r="J22" s="200"/>
      <c r="K22" s="372">
        <v>13</v>
      </c>
      <c r="L22" s="375" t="s">
        <v>244</v>
      </c>
      <c r="M22" s="374"/>
      <c r="N22" s="376"/>
      <c r="O22" s="373">
        <v>2500</v>
      </c>
      <c r="P22" s="185">
        <v>2500</v>
      </c>
      <c r="Q22" s="185">
        <v>2500</v>
      </c>
      <c r="R22" s="185">
        <v>2500</v>
      </c>
      <c r="S22" s="186">
        <f>SUM(O22:R22)</f>
        <v>10000</v>
      </c>
      <c r="T22" s="2" t="s">
        <v>243</v>
      </c>
    </row>
    <row r="23" spans="2:20" x14ac:dyDescent="0.2">
      <c r="B23" s="199"/>
      <c r="C23" s="199"/>
      <c r="D23" s="199"/>
      <c r="E23" s="200"/>
      <c r="F23" s="200"/>
      <c r="G23" s="200"/>
      <c r="H23" s="200"/>
      <c r="I23" s="200"/>
      <c r="J23" s="200"/>
      <c r="K23" s="386"/>
      <c r="L23" s="388" t="s">
        <v>227</v>
      </c>
      <c r="M23" s="389"/>
      <c r="N23" s="390"/>
      <c r="O23" s="387">
        <f>SUM(O8:O22)</f>
        <v>12000</v>
      </c>
      <c r="P23" s="387">
        <f t="shared" ref="P23:R23" si="0">SUM(P8:P22)</f>
        <v>12000</v>
      </c>
      <c r="Q23" s="387">
        <f t="shared" si="0"/>
        <v>10500</v>
      </c>
      <c r="R23" s="387">
        <f t="shared" si="0"/>
        <v>4500</v>
      </c>
      <c r="S23" s="391">
        <v>250000</v>
      </c>
      <c r="T23" s="188" t="s">
        <v>245</v>
      </c>
    </row>
    <row r="24" spans="2:20" x14ac:dyDescent="0.2">
      <c r="T24" s="2" t="s">
        <v>246</v>
      </c>
    </row>
    <row r="25" spans="2:20" x14ac:dyDescent="0.2">
      <c r="T25" s="2" t="s">
        <v>247</v>
      </c>
    </row>
    <row r="27" spans="2:20" x14ac:dyDescent="0.2">
      <c r="O27" s="169" t="s">
        <v>602</v>
      </c>
    </row>
    <row r="28" spans="2:20" x14ac:dyDescent="0.2">
      <c r="O28" s="169" t="s">
        <v>603</v>
      </c>
    </row>
  </sheetData>
  <mergeCells count="23">
    <mergeCell ref="B7:Q7"/>
    <mergeCell ref="B20:B23"/>
    <mergeCell ref="C20:D23"/>
    <mergeCell ref="E20:J23"/>
    <mergeCell ref="S4:S5"/>
    <mergeCell ref="L4:L5"/>
    <mergeCell ref="M4:M5"/>
    <mergeCell ref="N4:N5"/>
    <mergeCell ref="B3:N3"/>
    <mergeCell ref="O3:S3"/>
    <mergeCell ref="C4:D4"/>
    <mergeCell ref="F4:F5"/>
    <mergeCell ref="G4:G5"/>
    <mergeCell ref="H4:H5"/>
    <mergeCell ref="I4:I5"/>
    <mergeCell ref="J4:J5"/>
    <mergeCell ref="K4:K5"/>
    <mergeCell ref="B4:B6"/>
    <mergeCell ref="O4:O5"/>
    <mergeCell ref="P4:P5"/>
    <mergeCell ref="Q4:Q5"/>
    <mergeCell ref="R4:R5"/>
    <mergeCell ref="C6:D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A87B8-CF3C-4590-A0AE-2F0823BF3378}">
  <sheetPr>
    <tabColor rgb="FFFFFF00"/>
  </sheetPr>
  <dimension ref="B13:V123"/>
  <sheetViews>
    <sheetView zoomScale="90" zoomScaleNormal="90" workbookViewId="0">
      <selection activeCell="E19" sqref="E19"/>
    </sheetView>
  </sheetViews>
  <sheetFormatPr defaultColWidth="9.140625" defaultRowHeight="12.75" x14ac:dyDescent="0.2"/>
  <cols>
    <col min="1" max="1" width="3.140625" style="2" customWidth="1"/>
    <col min="2" max="4" width="10.7109375" style="1" customWidth="1"/>
    <col min="5" max="5" width="33.85546875" style="2" customWidth="1"/>
    <col min="6" max="6" width="25.5703125" style="2" customWidth="1"/>
    <col min="7" max="7" width="22.7109375" style="3" bestFit="1" customWidth="1"/>
    <col min="8" max="8" width="19.7109375" style="2" customWidth="1"/>
    <col min="9" max="9" width="14.85546875" style="2" bestFit="1" customWidth="1"/>
    <col min="10" max="10" width="44" style="2" customWidth="1"/>
    <col min="11" max="11" width="3.42578125" style="2" customWidth="1"/>
    <col min="12" max="12" width="9.140625" style="2"/>
    <col min="13" max="13" width="14.7109375" style="2" customWidth="1"/>
    <col min="14" max="16" width="9.140625" style="2"/>
    <col min="17" max="17" width="39.42578125" style="2" bestFit="1" customWidth="1"/>
    <col min="18" max="16384" width="9.140625" style="2"/>
  </cols>
  <sheetData>
    <row r="13" spans="2:22" ht="13.5" thickBot="1" x14ac:dyDescent="0.25"/>
    <row r="14" spans="2:22" ht="21" customHeight="1" x14ac:dyDescent="0.35">
      <c r="B14" s="205" t="s">
        <v>0</v>
      </c>
      <c r="C14" s="206"/>
      <c r="D14" s="206"/>
      <c r="E14" s="207"/>
      <c r="F14" s="207"/>
      <c r="G14" s="206"/>
      <c r="H14" s="206"/>
      <c r="I14" s="206"/>
      <c r="J14" s="208"/>
      <c r="N14" s="205" t="s">
        <v>568</v>
      </c>
      <c r="O14" s="206"/>
      <c r="P14" s="206"/>
      <c r="Q14" s="207"/>
      <c r="R14" s="207"/>
      <c r="S14" s="206"/>
      <c r="T14" s="206"/>
      <c r="U14" s="206"/>
      <c r="V14" s="208"/>
    </row>
    <row r="15" spans="2:22" ht="16.5" customHeight="1" x14ac:dyDescent="0.25">
      <c r="B15" s="209" t="s">
        <v>1</v>
      </c>
      <c r="C15" s="210"/>
      <c r="D15" s="210"/>
      <c r="E15" s="211"/>
      <c r="F15" s="211"/>
      <c r="G15" s="211"/>
      <c r="H15" s="211"/>
      <c r="I15" s="211"/>
      <c r="J15" s="212"/>
      <c r="N15" s="209" t="s">
        <v>1</v>
      </c>
      <c r="O15" s="210"/>
      <c r="P15" s="210"/>
      <c r="Q15" s="211"/>
      <c r="R15" s="211"/>
      <c r="S15" s="211"/>
      <c r="T15" s="211"/>
      <c r="U15" s="211"/>
      <c r="V15" s="212"/>
    </row>
    <row r="16" spans="2:22" ht="15" x14ac:dyDescent="0.25">
      <c r="B16" s="213" t="s">
        <v>2</v>
      </c>
      <c r="C16" s="214"/>
      <c r="D16" s="214"/>
      <c r="E16" s="215"/>
      <c r="F16" s="215"/>
      <c r="G16" s="215"/>
      <c r="H16" s="215"/>
      <c r="I16" s="215"/>
      <c r="J16" s="216"/>
      <c r="M16" s="1"/>
      <c r="N16" s="213" t="s">
        <v>2</v>
      </c>
      <c r="O16" s="214"/>
      <c r="P16" s="214"/>
      <c r="Q16" s="215"/>
      <c r="R16" s="215"/>
      <c r="S16" s="215"/>
      <c r="T16" s="215"/>
      <c r="U16" s="215"/>
      <c r="V16" s="216"/>
    </row>
    <row r="17" spans="2:22" s="1" customFormat="1" ht="63.75" x14ac:dyDescent="0.2">
      <c r="B17" s="4" t="s">
        <v>3</v>
      </c>
      <c r="C17" s="4" t="s">
        <v>4</v>
      </c>
      <c r="D17" s="4" t="s">
        <v>5</v>
      </c>
      <c r="E17" s="5" t="s">
        <v>6</v>
      </c>
      <c r="F17" s="4" t="s">
        <v>7</v>
      </c>
      <c r="G17" s="6" t="s">
        <v>8</v>
      </c>
      <c r="H17" s="5" t="s">
        <v>9</v>
      </c>
      <c r="I17" s="5" t="s">
        <v>10</v>
      </c>
      <c r="J17" s="5" t="s">
        <v>11</v>
      </c>
      <c r="K17" s="7"/>
      <c r="L17" s="7"/>
      <c r="M17" s="7" t="s">
        <v>12</v>
      </c>
      <c r="N17" s="4" t="s">
        <v>3</v>
      </c>
      <c r="O17" s="4" t="s">
        <v>4</v>
      </c>
      <c r="P17" s="4" t="s">
        <v>5</v>
      </c>
      <c r="Q17" s="5" t="s">
        <v>6</v>
      </c>
      <c r="R17" s="4" t="s">
        <v>7</v>
      </c>
      <c r="S17" s="6" t="s">
        <v>8</v>
      </c>
      <c r="T17" s="5" t="s">
        <v>9</v>
      </c>
      <c r="U17" s="5" t="s">
        <v>10</v>
      </c>
      <c r="V17" s="5" t="s">
        <v>11</v>
      </c>
    </row>
    <row r="18" spans="2:22" ht="15" x14ac:dyDescent="0.25">
      <c r="B18" s="8"/>
      <c r="C18" s="9"/>
      <c r="D18" s="9"/>
      <c r="E18" s="10" t="s">
        <v>13</v>
      </c>
      <c r="F18" s="10"/>
      <c r="G18" s="11"/>
      <c r="H18" s="12"/>
      <c r="I18" s="12"/>
      <c r="J18" s="13"/>
      <c r="M18" s="1" t="s">
        <v>14</v>
      </c>
      <c r="N18" s="8"/>
      <c r="O18" s="9"/>
      <c r="P18" s="9"/>
      <c r="Q18" s="10" t="s">
        <v>13</v>
      </c>
      <c r="R18" s="10"/>
      <c r="S18" s="11"/>
      <c r="T18" s="12"/>
      <c r="U18" s="12"/>
      <c r="V18" s="13"/>
    </row>
    <row r="19" spans="2:22" ht="15" x14ac:dyDescent="0.25">
      <c r="B19" s="14" t="s">
        <v>15</v>
      </c>
      <c r="C19" s="15">
        <v>1.1000000000000001</v>
      </c>
      <c r="D19" s="15">
        <v>1</v>
      </c>
      <c r="E19" s="16" t="s">
        <v>16</v>
      </c>
      <c r="F19" s="16" t="s">
        <v>17</v>
      </c>
      <c r="G19" s="17">
        <v>10000</v>
      </c>
      <c r="H19" s="16" t="s">
        <v>12</v>
      </c>
      <c r="I19" s="16" t="s">
        <v>18</v>
      </c>
      <c r="J19" s="18"/>
      <c r="M19" s="1" t="s">
        <v>569</v>
      </c>
      <c r="N19" s="14" t="s">
        <v>15</v>
      </c>
      <c r="O19" s="15">
        <v>1.1000000000000001</v>
      </c>
      <c r="P19" s="15">
        <v>1</v>
      </c>
      <c r="Q19" s="16" t="s">
        <v>16</v>
      </c>
      <c r="R19" s="16" t="s">
        <v>17</v>
      </c>
      <c r="S19" s="17">
        <v>10000</v>
      </c>
      <c r="T19" s="16"/>
      <c r="U19" s="16" t="s">
        <v>18</v>
      </c>
      <c r="V19" s="18"/>
    </row>
    <row r="20" spans="2:22" ht="15" x14ac:dyDescent="0.25">
      <c r="B20" s="19" t="s">
        <v>19</v>
      </c>
      <c r="C20" s="20">
        <v>2.1</v>
      </c>
      <c r="D20" s="20">
        <v>4</v>
      </c>
      <c r="E20" s="21" t="s">
        <v>20</v>
      </c>
      <c r="F20" s="21" t="s">
        <v>21</v>
      </c>
      <c r="G20" s="22">
        <v>15000</v>
      </c>
      <c r="H20" s="21"/>
      <c r="I20" s="21" t="s">
        <v>22</v>
      </c>
      <c r="J20" s="23"/>
      <c r="M20" s="1" t="s">
        <v>570</v>
      </c>
      <c r="N20" s="19" t="s">
        <v>19</v>
      </c>
      <c r="O20" s="20">
        <v>2.1</v>
      </c>
      <c r="P20" s="20">
        <v>4</v>
      </c>
      <c r="Q20" s="21" t="s">
        <v>20</v>
      </c>
      <c r="R20" s="21" t="s">
        <v>21</v>
      </c>
      <c r="S20" s="22">
        <v>15000</v>
      </c>
      <c r="T20" s="21"/>
      <c r="U20" s="21" t="s">
        <v>22</v>
      </c>
      <c r="V20" s="23"/>
    </row>
    <row r="21" spans="2:22" ht="15" x14ac:dyDescent="0.25">
      <c r="B21" s="19" t="s">
        <v>23</v>
      </c>
      <c r="C21" s="20">
        <v>3.3</v>
      </c>
      <c r="D21" s="20">
        <v>8</v>
      </c>
      <c r="E21" s="21" t="s">
        <v>24</v>
      </c>
      <c r="F21" s="21" t="s">
        <v>25</v>
      </c>
      <c r="G21" s="22">
        <v>5000</v>
      </c>
      <c r="H21" s="21"/>
      <c r="I21" s="21" t="s">
        <v>26</v>
      </c>
      <c r="J21" s="23"/>
      <c r="M21" s="1"/>
      <c r="N21" s="19" t="s">
        <v>23</v>
      </c>
      <c r="O21" s="20">
        <v>3.3</v>
      </c>
      <c r="P21" s="20">
        <v>8</v>
      </c>
      <c r="Q21" s="21" t="s">
        <v>24</v>
      </c>
      <c r="R21" s="21" t="s">
        <v>25</v>
      </c>
      <c r="S21" s="22">
        <v>5000</v>
      </c>
      <c r="T21" s="21"/>
      <c r="U21" s="21" t="s">
        <v>26</v>
      </c>
      <c r="V21" s="23"/>
    </row>
    <row r="22" spans="2:22" ht="15" x14ac:dyDescent="0.25">
      <c r="B22" s="19"/>
      <c r="C22" s="20"/>
      <c r="D22" s="20"/>
      <c r="E22" s="21"/>
      <c r="F22" s="21"/>
      <c r="G22" s="22"/>
      <c r="H22" s="21"/>
      <c r="I22" s="21"/>
      <c r="J22" s="23"/>
      <c r="M22" s="1"/>
      <c r="N22" s="19"/>
      <c r="O22" s="20"/>
      <c r="P22" s="20"/>
      <c r="Q22" s="21"/>
      <c r="R22" s="21"/>
      <c r="S22" s="22"/>
      <c r="T22" s="21"/>
      <c r="U22" s="21"/>
      <c r="V22" s="23"/>
    </row>
    <row r="23" spans="2:22" ht="15" x14ac:dyDescent="0.25">
      <c r="B23" s="24"/>
      <c r="C23" s="25"/>
      <c r="D23" s="25"/>
      <c r="E23" s="26" t="s">
        <v>27</v>
      </c>
      <c r="F23" s="26"/>
      <c r="G23" s="27">
        <f>SUM(G18:G21)</f>
        <v>30000</v>
      </c>
      <c r="H23" s="28"/>
      <c r="I23" s="28"/>
      <c r="J23" s="29"/>
      <c r="M23" s="1"/>
      <c r="N23" s="24"/>
      <c r="O23" s="25"/>
      <c r="P23" s="25"/>
      <c r="Q23" s="26" t="s">
        <v>27</v>
      </c>
      <c r="R23" s="26"/>
      <c r="S23" s="27">
        <f>SUM(S18:S21)</f>
        <v>30000</v>
      </c>
      <c r="T23" s="28"/>
      <c r="U23" s="28"/>
      <c r="V23" s="29"/>
    </row>
    <row r="24" spans="2:22" ht="15" x14ac:dyDescent="0.25">
      <c r="B24" s="8"/>
      <c r="C24" s="9"/>
      <c r="D24" s="9"/>
      <c r="E24" s="10" t="s">
        <v>28</v>
      </c>
      <c r="F24" s="10"/>
      <c r="G24" s="11"/>
      <c r="H24" s="12"/>
      <c r="I24" s="12"/>
      <c r="J24" s="13"/>
      <c r="M24" s="1"/>
      <c r="N24" s="8"/>
      <c r="O24" s="9"/>
      <c r="P24" s="9"/>
      <c r="Q24" s="10" t="s">
        <v>28</v>
      </c>
      <c r="R24" s="10"/>
      <c r="S24" s="11"/>
      <c r="T24" s="12"/>
      <c r="U24" s="12"/>
      <c r="V24" s="13"/>
    </row>
    <row r="25" spans="2:22" ht="15" x14ac:dyDescent="0.25">
      <c r="B25" s="24"/>
      <c r="C25" s="25"/>
      <c r="D25" s="25"/>
      <c r="E25" s="30"/>
      <c r="F25" s="30"/>
      <c r="G25" s="22"/>
      <c r="H25" s="21"/>
      <c r="I25" s="21"/>
      <c r="J25" s="23"/>
      <c r="N25" s="24"/>
      <c r="O25" s="25"/>
      <c r="P25" s="25"/>
      <c r="Q25" s="30"/>
      <c r="R25" s="30"/>
      <c r="S25" s="22"/>
      <c r="T25" s="21"/>
      <c r="U25" s="21"/>
      <c r="V25" s="23"/>
    </row>
    <row r="26" spans="2:22" ht="15" x14ac:dyDescent="0.25">
      <c r="B26" s="24"/>
      <c r="C26" s="25"/>
      <c r="D26" s="25"/>
      <c r="E26" s="30"/>
      <c r="F26" s="30"/>
      <c r="G26" s="22"/>
      <c r="H26" s="21"/>
      <c r="I26" s="21"/>
      <c r="J26" s="23"/>
      <c r="N26" s="24"/>
      <c r="O26" s="25"/>
      <c r="P26" s="25"/>
      <c r="Q26" s="30"/>
      <c r="R26" s="30"/>
      <c r="S26" s="22"/>
      <c r="T26" s="21"/>
      <c r="U26" s="21"/>
      <c r="V26" s="23"/>
    </row>
    <row r="27" spans="2:22" ht="15" x14ac:dyDescent="0.25">
      <c r="B27" s="24"/>
      <c r="C27" s="25"/>
      <c r="D27" s="25"/>
      <c r="E27" s="30"/>
      <c r="F27" s="30"/>
      <c r="G27" s="22"/>
      <c r="H27" s="21"/>
      <c r="I27" s="21"/>
      <c r="J27" s="23"/>
      <c r="N27" s="24"/>
      <c r="O27" s="25"/>
      <c r="P27" s="25"/>
      <c r="Q27" s="30"/>
      <c r="R27" s="30"/>
      <c r="S27" s="22"/>
      <c r="T27" s="21"/>
      <c r="U27" s="21"/>
      <c r="V27" s="23"/>
    </row>
    <row r="28" spans="2:22" ht="15" x14ac:dyDescent="0.25">
      <c r="B28" s="24"/>
      <c r="C28" s="25"/>
      <c r="D28" s="25"/>
      <c r="E28" s="26" t="s">
        <v>29</v>
      </c>
      <c r="F28" s="26"/>
      <c r="G28" s="27">
        <f>SUM(G24:G27)</f>
        <v>0</v>
      </c>
      <c r="H28" s="28"/>
      <c r="I28" s="28"/>
      <c r="J28" s="29"/>
      <c r="M28" s="1" t="s">
        <v>30</v>
      </c>
      <c r="N28" s="24"/>
      <c r="O28" s="25"/>
      <c r="P28" s="25"/>
      <c r="Q28" s="26" t="s">
        <v>29</v>
      </c>
      <c r="R28" s="26"/>
      <c r="S28" s="27">
        <f>SUM(S24:S27)</f>
        <v>0</v>
      </c>
      <c r="T28" s="28"/>
      <c r="U28" s="28"/>
      <c r="V28" s="29"/>
    </row>
    <row r="29" spans="2:22" ht="15" x14ac:dyDescent="0.25">
      <c r="B29" s="8"/>
      <c r="C29" s="9"/>
      <c r="D29" s="9"/>
      <c r="E29" s="10" t="s">
        <v>31</v>
      </c>
      <c r="F29" s="10"/>
      <c r="G29" s="11"/>
      <c r="H29" s="12"/>
      <c r="I29" s="12"/>
      <c r="J29" s="13"/>
      <c r="M29" s="1" t="s">
        <v>32</v>
      </c>
      <c r="N29" s="8"/>
      <c r="O29" s="9"/>
      <c r="P29" s="9"/>
      <c r="Q29" s="10" t="s">
        <v>31</v>
      </c>
      <c r="R29" s="10"/>
      <c r="S29" s="11"/>
      <c r="T29" s="12"/>
      <c r="U29" s="12"/>
      <c r="V29" s="13"/>
    </row>
    <row r="30" spans="2:22" ht="15" x14ac:dyDescent="0.25">
      <c r="B30" s="24"/>
      <c r="C30" s="25"/>
      <c r="D30" s="25"/>
      <c r="E30" s="21"/>
      <c r="F30" s="21"/>
      <c r="G30" s="22"/>
      <c r="H30" s="21"/>
      <c r="I30" s="21"/>
      <c r="J30" s="23"/>
      <c r="M30" s="1"/>
      <c r="N30" s="24"/>
      <c r="O30" s="25"/>
      <c r="P30" s="25"/>
      <c r="Q30" s="21"/>
      <c r="R30" s="21"/>
      <c r="S30" s="22"/>
      <c r="T30" s="21"/>
      <c r="U30" s="21"/>
      <c r="V30" s="23"/>
    </row>
    <row r="31" spans="2:22" ht="15" x14ac:dyDescent="0.25">
      <c r="B31" s="24"/>
      <c r="C31" s="25"/>
      <c r="D31" s="25"/>
      <c r="E31" s="21"/>
      <c r="F31" s="21"/>
      <c r="G31" s="22"/>
      <c r="H31" s="21"/>
      <c r="I31" s="21"/>
      <c r="J31" s="23"/>
      <c r="M31" s="1"/>
      <c r="N31" s="24"/>
      <c r="O31" s="25"/>
      <c r="P31" s="25"/>
      <c r="Q31" s="21"/>
      <c r="R31" s="21"/>
      <c r="S31" s="22"/>
      <c r="T31" s="21"/>
      <c r="U31" s="21"/>
      <c r="V31" s="23"/>
    </row>
    <row r="32" spans="2:22" ht="15" x14ac:dyDescent="0.25">
      <c r="B32" s="24"/>
      <c r="C32" s="25"/>
      <c r="D32" s="25"/>
      <c r="E32" s="21"/>
      <c r="F32" s="21"/>
      <c r="G32" s="22"/>
      <c r="H32" s="21"/>
      <c r="I32" s="21"/>
      <c r="J32" s="23"/>
      <c r="M32" s="1"/>
      <c r="N32" s="24"/>
      <c r="O32" s="25"/>
      <c r="P32" s="25"/>
      <c r="Q32" s="21"/>
      <c r="R32" s="21"/>
      <c r="S32" s="22"/>
      <c r="T32" s="21"/>
      <c r="U32" s="21"/>
      <c r="V32" s="23"/>
    </row>
    <row r="33" spans="2:22" ht="15" x14ac:dyDescent="0.25">
      <c r="B33" s="24"/>
      <c r="C33" s="25"/>
      <c r="D33" s="25"/>
      <c r="E33" s="26" t="s">
        <v>33</v>
      </c>
      <c r="F33" s="26"/>
      <c r="G33" s="27">
        <f>SUM(G29:G32)</f>
        <v>0</v>
      </c>
      <c r="H33" s="28"/>
      <c r="I33" s="28"/>
      <c r="J33" s="29"/>
      <c r="M33" s="1"/>
      <c r="N33" s="24"/>
      <c r="O33" s="25"/>
      <c r="P33" s="25"/>
      <c r="Q33" s="26" t="s">
        <v>33</v>
      </c>
      <c r="R33" s="26"/>
      <c r="S33" s="27">
        <f>SUM(S29:S32)</f>
        <v>0</v>
      </c>
      <c r="T33" s="28"/>
      <c r="U33" s="28"/>
      <c r="V33" s="29"/>
    </row>
    <row r="34" spans="2:22" ht="15" x14ac:dyDescent="0.25">
      <c r="B34" s="8"/>
      <c r="C34" s="9"/>
      <c r="D34" s="9"/>
      <c r="E34" s="10" t="s">
        <v>34</v>
      </c>
      <c r="F34" s="10"/>
      <c r="G34" s="11"/>
      <c r="H34" s="12"/>
      <c r="I34" s="12"/>
      <c r="J34" s="13"/>
      <c r="M34" s="1"/>
      <c r="N34" s="8"/>
      <c r="O34" s="9"/>
      <c r="P34" s="9"/>
      <c r="Q34" s="10" t="s">
        <v>34</v>
      </c>
      <c r="R34" s="10"/>
      <c r="S34" s="11"/>
      <c r="T34" s="12"/>
      <c r="U34" s="12"/>
      <c r="V34" s="13"/>
    </row>
    <row r="35" spans="2:22" ht="15" x14ac:dyDescent="0.25">
      <c r="B35" s="24"/>
      <c r="C35" s="25"/>
      <c r="D35" s="25"/>
      <c r="E35" s="21"/>
      <c r="F35" s="21"/>
      <c r="G35" s="22"/>
      <c r="H35" s="21"/>
      <c r="I35" s="21"/>
      <c r="J35" s="23"/>
      <c r="M35" s="1"/>
      <c r="N35" s="24"/>
      <c r="O35" s="25"/>
      <c r="P35" s="25"/>
      <c r="Q35" s="21"/>
      <c r="R35" s="21"/>
      <c r="S35" s="22"/>
      <c r="T35" s="21"/>
      <c r="U35" s="21"/>
      <c r="V35" s="23"/>
    </row>
    <row r="36" spans="2:22" ht="15" x14ac:dyDescent="0.25">
      <c r="B36" s="24"/>
      <c r="C36" s="25"/>
      <c r="D36" s="25"/>
      <c r="E36" s="21"/>
      <c r="F36" s="21"/>
      <c r="G36" s="22"/>
      <c r="H36" s="21"/>
      <c r="I36" s="21"/>
      <c r="J36" s="23"/>
      <c r="M36" s="1"/>
      <c r="N36" s="24"/>
      <c r="O36" s="25"/>
      <c r="P36" s="25"/>
      <c r="Q36" s="21"/>
      <c r="R36" s="21"/>
      <c r="S36" s="22"/>
      <c r="T36" s="21"/>
      <c r="U36" s="21"/>
      <c r="V36" s="23"/>
    </row>
    <row r="37" spans="2:22" ht="15" x14ac:dyDescent="0.25">
      <c r="B37" s="24"/>
      <c r="C37" s="25"/>
      <c r="D37" s="25"/>
      <c r="E37" s="21"/>
      <c r="F37" s="21"/>
      <c r="G37" s="22"/>
      <c r="H37" s="21"/>
      <c r="I37" s="21"/>
      <c r="J37" s="23"/>
      <c r="M37" s="1"/>
      <c r="N37" s="24"/>
      <c r="O37" s="25"/>
      <c r="P37" s="25"/>
      <c r="Q37" s="21"/>
      <c r="R37" s="21"/>
      <c r="S37" s="22"/>
      <c r="T37" s="21"/>
      <c r="U37" s="21"/>
      <c r="V37" s="23"/>
    </row>
    <row r="38" spans="2:22" ht="15" x14ac:dyDescent="0.25">
      <c r="B38" s="24"/>
      <c r="C38" s="25"/>
      <c r="D38" s="25"/>
      <c r="E38" s="26" t="s">
        <v>33</v>
      </c>
      <c r="F38" s="26"/>
      <c r="G38" s="27">
        <f>SUM(G33:G35)</f>
        <v>0</v>
      </c>
      <c r="H38" s="28"/>
      <c r="I38" s="28"/>
      <c r="J38" s="29"/>
      <c r="M38" s="1"/>
      <c r="N38" s="24"/>
      <c r="O38" s="25"/>
      <c r="P38" s="25"/>
      <c r="Q38" s="26" t="s">
        <v>33</v>
      </c>
      <c r="R38" s="26"/>
      <c r="S38" s="27">
        <f>SUM(S33:S35)</f>
        <v>0</v>
      </c>
      <c r="T38" s="28"/>
      <c r="U38" s="28"/>
      <c r="V38" s="29"/>
    </row>
    <row r="39" spans="2:22" ht="15" x14ac:dyDescent="0.25">
      <c r="B39" s="8"/>
      <c r="C39" s="9"/>
      <c r="D39" s="9"/>
      <c r="E39" s="10" t="s">
        <v>35</v>
      </c>
      <c r="F39" s="10"/>
      <c r="G39" s="11"/>
      <c r="H39" s="12"/>
      <c r="I39" s="12"/>
      <c r="J39" s="13"/>
      <c r="M39" s="1"/>
      <c r="N39" s="8"/>
      <c r="O39" s="9"/>
      <c r="P39" s="9"/>
      <c r="Q39" s="10" t="s">
        <v>35</v>
      </c>
      <c r="R39" s="10"/>
      <c r="S39" s="11"/>
      <c r="T39" s="12"/>
      <c r="U39" s="12"/>
      <c r="V39" s="13"/>
    </row>
    <row r="40" spans="2:22" ht="15" x14ac:dyDescent="0.25">
      <c r="B40" s="24"/>
      <c r="C40" s="25"/>
      <c r="D40" s="25"/>
      <c r="E40" s="21"/>
      <c r="F40" s="21"/>
      <c r="G40" s="22"/>
      <c r="H40" s="21"/>
      <c r="I40" s="21"/>
      <c r="J40" s="23"/>
      <c r="M40" s="1"/>
      <c r="N40" s="24"/>
      <c r="O40" s="25"/>
      <c r="P40" s="25"/>
      <c r="Q40" s="21"/>
      <c r="R40" s="21"/>
      <c r="S40" s="22"/>
      <c r="T40" s="21"/>
      <c r="U40" s="21"/>
      <c r="V40" s="23"/>
    </row>
    <row r="41" spans="2:22" ht="15" x14ac:dyDescent="0.25">
      <c r="B41" s="24"/>
      <c r="C41" s="25"/>
      <c r="D41" s="25"/>
      <c r="E41" s="21"/>
      <c r="F41" s="21"/>
      <c r="G41" s="22"/>
      <c r="H41" s="21"/>
      <c r="I41" s="21"/>
      <c r="J41" s="23"/>
      <c r="M41" s="1"/>
      <c r="N41" s="24"/>
      <c r="O41" s="25"/>
      <c r="P41" s="25"/>
      <c r="Q41" s="21"/>
      <c r="R41" s="21"/>
      <c r="S41" s="22"/>
      <c r="T41" s="21"/>
      <c r="U41" s="21"/>
      <c r="V41" s="23"/>
    </row>
    <row r="42" spans="2:22" ht="15" x14ac:dyDescent="0.25">
      <c r="B42" s="24"/>
      <c r="C42" s="25"/>
      <c r="D42" s="25"/>
      <c r="E42" s="21"/>
      <c r="F42" s="21"/>
      <c r="G42" s="22"/>
      <c r="H42" s="21"/>
      <c r="I42" s="21"/>
      <c r="J42" s="23"/>
      <c r="M42" s="1"/>
      <c r="N42" s="24"/>
      <c r="O42" s="25"/>
      <c r="P42" s="25"/>
      <c r="Q42" s="21"/>
      <c r="R42" s="21"/>
      <c r="S42" s="22"/>
      <c r="T42" s="21"/>
      <c r="U42" s="21"/>
      <c r="V42" s="23"/>
    </row>
    <row r="43" spans="2:22" ht="15" x14ac:dyDescent="0.25">
      <c r="B43" s="24"/>
      <c r="C43" s="25"/>
      <c r="D43" s="25"/>
      <c r="E43" s="26" t="s">
        <v>33</v>
      </c>
      <c r="F43" s="26"/>
      <c r="G43" s="27">
        <f>SUM(G37:G39)</f>
        <v>0</v>
      </c>
      <c r="H43" s="28"/>
      <c r="I43" s="28"/>
      <c r="J43" s="29"/>
      <c r="M43" s="1"/>
      <c r="N43" s="24"/>
      <c r="O43" s="25"/>
      <c r="P43" s="25"/>
      <c r="Q43" s="26" t="s">
        <v>33</v>
      </c>
      <c r="R43" s="26"/>
      <c r="S43" s="27">
        <f>SUM(S37:S39)</f>
        <v>0</v>
      </c>
      <c r="T43" s="28"/>
      <c r="U43" s="28"/>
      <c r="V43" s="29"/>
    </row>
    <row r="44" spans="2:22" ht="15" x14ac:dyDescent="0.25">
      <c r="B44" s="8"/>
      <c r="C44" s="9"/>
      <c r="D44" s="9"/>
      <c r="E44" s="10" t="s">
        <v>36</v>
      </c>
      <c r="F44" s="10"/>
      <c r="G44" s="11"/>
      <c r="H44" s="12"/>
      <c r="I44" s="12"/>
      <c r="J44" s="13"/>
      <c r="M44" s="1"/>
      <c r="N44" s="8"/>
      <c r="O44" s="9"/>
      <c r="P44" s="9"/>
      <c r="Q44" s="10" t="s">
        <v>36</v>
      </c>
      <c r="R44" s="10"/>
      <c r="S44" s="11"/>
      <c r="T44" s="12"/>
      <c r="U44" s="12"/>
      <c r="V44" s="13"/>
    </row>
    <row r="45" spans="2:22" ht="15" x14ac:dyDescent="0.25">
      <c r="B45" s="24"/>
      <c r="C45" s="25"/>
      <c r="D45" s="25"/>
      <c r="E45" s="21"/>
      <c r="F45" s="21"/>
      <c r="G45" s="22"/>
      <c r="H45" s="21"/>
      <c r="I45" s="21"/>
      <c r="J45" s="23"/>
      <c r="M45" s="1"/>
      <c r="N45" s="24"/>
      <c r="O45" s="25"/>
      <c r="P45" s="25"/>
      <c r="Q45" s="21"/>
      <c r="R45" s="21"/>
      <c r="S45" s="22"/>
      <c r="T45" s="21"/>
      <c r="U45" s="21"/>
      <c r="V45" s="23"/>
    </row>
    <row r="46" spans="2:22" ht="15" x14ac:dyDescent="0.25">
      <c r="B46" s="24"/>
      <c r="C46" s="25"/>
      <c r="D46" s="25"/>
      <c r="E46" s="21"/>
      <c r="F46" s="21"/>
      <c r="G46" s="22"/>
      <c r="H46" s="21"/>
      <c r="I46" s="21"/>
      <c r="J46" s="23"/>
      <c r="M46" s="1"/>
      <c r="N46" s="24"/>
      <c r="O46" s="25"/>
      <c r="P46" s="25"/>
      <c r="Q46" s="21"/>
      <c r="R46" s="21"/>
      <c r="S46" s="22"/>
      <c r="T46" s="21"/>
      <c r="U46" s="21"/>
      <c r="V46" s="23"/>
    </row>
    <row r="47" spans="2:22" ht="15" x14ac:dyDescent="0.25">
      <c r="B47" s="24"/>
      <c r="C47" s="25"/>
      <c r="D47" s="25"/>
      <c r="E47" s="21"/>
      <c r="F47" s="21"/>
      <c r="G47" s="22"/>
      <c r="H47" s="21"/>
      <c r="I47" s="21"/>
      <c r="J47" s="23"/>
      <c r="M47" s="1"/>
      <c r="N47" s="24"/>
      <c r="O47" s="25"/>
      <c r="P47" s="25"/>
      <c r="Q47" s="21"/>
      <c r="R47" s="21"/>
      <c r="S47" s="22"/>
      <c r="T47" s="21"/>
      <c r="U47" s="21"/>
      <c r="V47" s="23"/>
    </row>
    <row r="48" spans="2:22" ht="15" x14ac:dyDescent="0.25">
      <c r="B48" s="24"/>
      <c r="C48" s="25"/>
      <c r="D48" s="25"/>
      <c r="E48" s="26" t="s">
        <v>33</v>
      </c>
      <c r="F48" s="26"/>
      <c r="G48" s="27">
        <f>SUM(G42:G44)</f>
        <v>0</v>
      </c>
      <c r="H48" s="28"/>
      <c r="I48" s="28"/>
      <c r="J48" s="29"/>
      <c r="M48" s="1"/>
      <c r="N48" s="24"/>
      <c r="O48" s="25"/>
      <c r="P48" s="25"/>
      <c r="Q48" s="26" t="s">
        <v>33</v>
      </c>
      <c r="R48" s="26"/>
      <c r="S48" s="27">
        <f>SUM(S42:S44)</f>
        <v>0</v>
      </c>
      <c r="T48" s="28"/>
      <c r="U48" s="28"/>
      <c r="V48" s="29"/>
    </row>
    <row r="49" spans="2:22" ht="15" x14ac:dyDescent="0.25">
      <c r="B49" s="8"/>
      <c r="C49" s="9"/>
      <c r="D49" s="9"/>
      <c r="E49" s="10" t="s">
        <v>37</v>
      </c>
      <c r="F49" s="10"/>
      <c r="G49" s="11"/>
      <c r="H49" s="12"/>
      <c r="I49" s="12"/>
      <c r="J49" s="13"/>
      <c r="M49" s="1"/>
      <c r="N49" s="8"/>
      <c r="O49" s="9"/>
      <c r="P49" s="9"/>
      <c r="Q49" s="10" t="s">
        <v>37</v>
      </c>
      <c r="R49" s="10"/>
      <c r="S49" s="11"/>
      <c r="T49" s="12"/>
      <c r="U49" s="12"/>
      <c r="V49" s="13"/>
    </row>
    <row r="50" spans="2:22" ht="15" x14ac:dyDescent="0.25">
      <c r="B50" s="24"/>
      <c r="C50" s="25"/>
      <c r="D50" s="25"/>
      <c r="E50" s="21"/>
      <c r="F50" s="21"/>
      <c r="G50" s="22"/>
      <c r="H50" s="21"/>
      <c r="I50" s="21"/>
      <c r="J50" s="23"/>
      <c r="M50" s="1"/>
      <c r="N50" s="24"/>
      <c r="O50" s="25"/>
      <c r="P50" s="25"/>
      <c r="Q50" s="21"/>
      <c r="R50" s="21"/>
      <c r="S50" s="22"/>
      <c r="T50" s="21"/>
      <c r="U50" s="21"/>
      <c r="V50" s="23"/>
    </row>
    <row r="51" spans="2:22" ht="15" x14ac:dyDescent="0.25">
      <c r="B51" s="24"/>
      <c r="C51" s="25"/>
      <c r="D51" s="25"/>
      <c r="E51" s="21"/>
      <c r="F51" s="21"/>
      <c r="G51" s="22"/>
      <c r="H51" s="21"/>
      <c r="I51" s="21"/>
      <c r="J51" s="23"/>
      <c r="M51" s="1"/>
      <c r="N51" s="24"/>
      <c r="O51" s="25"/>
      <c r="P51" s="25"/>
      <c r="Q51" s="21"/>
      <c r="R51" s="21"/>
      <c r="S51" s="22"/>
      <c r="T51" s="21"/>
      <c r="U51" s="21"/>
      <c r="V51" s="23"/>
    </row>
    <row r="52" spans="2:22" ht="15" x14ac:dyDescent="0.25">
      <c r="B52" s="24"/>
      <c r="C52" s="25"/>
      <c r="D52" s="25"/>
      <c r="E52" s="26" t="s">
        <v>33</v>
      </c>
      <c r="F52" s="26"/>
      <c r="G52" s="27">
        <f>SUM(G47:G48)</f>
        <v>0</v>
      </c>
      <c r="H52" s="28"/>
      <c r="I52" s="28"/>
      <c r="J52" s="29"/>
      <c r="M52" s="1"/>
      <c r="N52" s="24"/>
      <c r="O52" s="25"/>
      <c r="P52" s="25"/>
      <c r="Q52" s="26" t="s">
        <v>33</v>
      </c>
      <c r="R52" s="26"/>
      <c r="S52" s="27">
        <f>SUM(S47:S48)</f>
        <v>0</v>
      </c>
      <c r="T52" s="28"/>
      <c r="U52" s="28"/>
      <c r="V52" s="29"/>
    </row>
    <row r="53" spans="2:22" ht="15" x14ac:dyDescent="0.25">
      <c r="B53" s="31"/>
      <c r="C53" s="32"/>
      <c r="D53" s="32"/>
      <c r="E53" s="33" t="s">
        <v>38</v>
      </c>
      <c r="F53" s="33"/>
      <c r="G53" s="34" t="s">
        <v>39</v>
      </c>
      <c r="H53" s="33"/>
      <c r="I53" s="33"/>
      <c r="J53" s="35"/>
      <c r="M53" s="1"/>
      <c r="N53" s="31"/>
      <c r="O53" s="32"/>
      <c r="P53" s="32"/>
      <c r="Q53" s="33" t="s">
        <v>38</v>
      </c>
      <c r="R53" s="33"/>
      <c r="S53" s="34" t="s">
        <v>39</v>
      </c>
      <c r="T53" s="33"/>
      <c r="U53" s="33"/>
      <c r="V53" s="35"/>
    </row>
    <row r="54" spans="2:22" ht="15" x14ac:dyDescent="0.25">
      <c r="B54" s="31"/>
      <c r="C54" s="32"/>
      <c r="D54" s="32"/>
      <c r="E54" s="33" t="s">
        <v>40</v>
      </c>
      <c r="F54" s="33"/>
      <c r="G54" s="34" t="s">
        <v>39</v>
      </c>
      <c r="H54" s="33"/>
      <c r="I54" s="33"/>
      <c r="J54" s="35"/>
      <c r="M54" s="1"/>
      <c r="N54" s="31"/>
      <c r="O54" s="32"/>
      <c r="P54" s="32"/>
      <c r="Q54" s="33" t="s">
        <v>40</v>
      </c>
      <c r="R54" s="33"/>
      <c r="S54" s="34" t="s">
        <v>39</v>
      </c>
      <c r="T54" s="33"/>
      <c r="U54" s="33"/>
      <c r="V54" s="35"/>
    </row>
    <row r="55" spans="2:22" ht="15.75" thickBot="1" x14ac:dyDescent="0.3">
      <c r="B55" s="31"/>
      <c r="C55" s="32"/>
      <c r="D55" s="32"/>
      <c r="E55" s="33" t="s">
        <v>41</v>
      </c>
      <c r="F55" s="33"/>
      <c r="G55" s="34" t="s">
        <v>39</v>
      </c>
      <c r="H55" s="33"/>
      <c r="I55" s="33"/>
      <c r="J55" s="35"/>
      <c r="M55" s="1"/>
      <c r="N55" s="31"/>
      <c r="O55" s="32"/>
      <c r="P55" s="32"/>
      <c r="Q55" s="33" t="s">
        <v>41</v>
      </c>
      <c r="R55" s="33"/>
      <c r="S55" s="34" t="s">
        <v>39</v>
      </c>
      <c r="T55" s="33"/>
      <c r="U55" s="33"/>
      <c r="V55" s="35"/>
    </row>
    <row r="56" spans="2:22" ht="19.5" customHeight="1" thickBot="1" x14ac:dyDescent="0.3">
      <c r="B56" s="217" t="s">
        <v>42</v>
      </c>
      <c r="C56" s="218"/>
      <c r="D56" s="218"/>
      <c r="E56" s="219"/>
      <c r="F56" s="36"/>
      <c r="G56" s="37">
        <v>250000</v>
      </c>
      <c r="H56" s="38" t="s">
        <v>43</v>
      </c>
      <c r="I56" s="39"/>
      <c r="J56" s="40"/>
      <c r="N56" s="217" t="s">
        <v>42</v>
      </c>
      <c r="O56" s="218"/>
      <c r="P56" s="218"/>
      <c r="Q56" s="219"/>
      <c r="R56" s="36"/>
      <c r="S56" s="37">
        <v>250000</v>
      </c>
      <c r="T56" s="38" t="s">
        <v>43</v>
      </c>
      <c r="U56" s="39"/>
      <c r="V56" s="40"/>
    </row>
    <row r="57" spans="2:22" ht="19.5" customHeight="1" x14ac:dyDescent="0.2">
      <c r="N57" s="1"/>
      <c r="O57" s="1"/>
      <c r="P57" s="1"/>
      <c r="S57" s="3"/>
    </row>
    <row r="58" spans="2:22" ht="19.5" customHeight="1" x14ac:dyDescent="0.2">
      <c r="N58" s="1"/>
      <c r="O58" s="1"/>
      <c r="P58" s="1"/>
      <c r="S58" s="3"/>
    </row>
    <row r="59" spans="2:22" ht="19.5" customHeight="1" thickBot="1" x14ac:dyDescent="0.25">
      <c r="N59" s="1"/>
      <c r="O59" s="1"/>
      <c r="P59" s="1"/>
      <c r="S59" s="3"/>
    </row>
    <row r="60" spans="2:22" ht="105.75" customHeight="1" thickBot="1" x14ac:dyDescent="0.25">
      <c r="B60" s="220" t="s">
        <v>44</v>
      </c>
      <c r="C60" s="221"/>
      <c r="D60" s="221"/>
      <c r="E60" s="222"/>
      <c r="F60" s="222"/>
      <c r="G60" s="222"/>
      <c r="H60" s="222"/>
      <c r="I60" s="222"/>
      <c r="J60" s="223"/>
      <c r="N60" s="220" t="s">
        <v>44</v>
      </c>
      <c r="O60" s="221"/>
      <c r="P60" s="221"/>
      <c r="Q60" s="222"/>
      <c r="R60" s="222"/>
      <c r="S60" s="222"/>
      <c r="T60" s="222"/>
      <c r="U60" s="222"/>
      <c r="V60" s="223"/>
    </row>
    <row r="61" spans="2:22" ht="28.5" customHeight="1" thickBot="1" x14ac:dyDescent="0.25">
      <c r="B61" s="224" t="s">
        <v>573</v>
      </c>
      <c r="C61" s="225"/>
      <c r="D61" s="225"/>
      <c r="E61" s="225"/>
      <c r="F61" s="225"/>
      <c r="G61" s="225"/>
      <c r="H61" s="225"/>
      <c r="I61" s="225"/>
      <c r="J61" s="226"/>
      <c r="N61" s="224" t="s">
        <v>573</v>
      </c>
      <c r="O61" s="225"/>
      <c r="P61" s="225"/>
      <c r="Q61" s="225"/>
      <c r="R61" s="225"/>
      <c r="S61" s="225"/>
      <c r="T61" s="225"/>
      <c r="U61" s="225"/>
      <c r="V61" s="226"/>
    </row>
    <row r="62" spans="2:22" ht="59.25" customHeight="1" thickBot="1" x14ac:dyDescent="0.25">
      <c r="B62" s="220" t="s">
        <v>572</v>
      </c>
      <c r="C62" s="221"/>
      <c r="D62" s="221"/>
      <c r="E62" s="221"/>
      <c r="F62" s="221"/>
      <c r="G62" s="221"/>
      <c r="H62" s="221"/>
      <c r="I62" s="221"/>
      <c r="J62" s="227"/>
      <c r="N62" s="220" t="s">
        <v>572</v>
      </c>
      <c r="O62" s="221"/>
      <c r="P62" s="221"/>
      <c r="Q62" s="221"/>
      <c r="R62" s="221"/>
      <c r="S62" s="221"/>
      <c r="T62" s="221"/>
      <c r="U62" s="221"/>
      <c r="V62" s="227"/>
    </row>
    <row r="63" spans="2:22" ht="51" customHeight="1" thickBot="1" x14ac:dyDescent="0.25">
      <c r="B63" s="228" t="s">
        <v>571</v>
      </c>
      <c r="C63" s="229"/>
      <c r="D63" s="229"/>
      <c r="E63" s="222"/>
      <c r="F63" s="222"/>
      <c r="G63" s="222"/>
      <c r="H63" s="222"/>
      <c r="I63" s="222"/>
      <c r="J63" s="223"/>
      <c r="N63" s="228" t="s">
        <v>571</v>
      </c>
      <c r="O63" s="229"/>
      <c r="P63" s="229"/>
      <c r="Q63" s="222"/>
      <c r="R63" s="222"/>
      <c r="S63" s="222"/>
      <c r="T63" s="222"/>
      <c r="U63" s="222"/>
      <c r="V63" s="223"/>
    </row>
    <row r="64" spans="2:22" ht="38.25" customHeight="1" thickBot="1" x14ac:dyDescent="0.25">
      <c r="B64" s="230" t="s">
        <v>45</v>
      </c>
      <c r="C64" s="231"/>
      <c r="D64" s="231"/>
      <c r="E64" s="203"/>
      <c r="F64" s="203"/>
      <c r="G64" s="203"/>
      <c r="H64" s="203"/>
      <c r="I64" s="203"/>
      <c r="J64" s="204"/>
      <c r="N64" s="230" t="s">
        <v>45</v>
      </c>
      <c r="O64" s="231"/>
      <c r="P64" s="231"/>
      <c r="Q64" s="203"/>
      <c r="R64" s="203"/>
      <c r="S64" s="203"/>
      <c r="T64" s="203"/>
      <c r="U64" s="203"/>
      <c r="V64" s="204"/>
    </row>
    <row r="65" spans="2:22" ht="66.75" customHeight="1" thickBot="1" x14ac:dyDescent="0.25">
      <c r="B65" s="232" t="s">
        <v>46</v>
      </c>
      <c r="C65" s="233"/>
      <c r="D65" s="233"/>
      <c r="E65" s="234"/>
      <c r="F65" s="234"/>
      <c r="G65" s="234"/>
      <c r="H65" s="234"/>
      <c r="I65" s="234"/>
      <c r="J65" s="235"/>
      <c r="N65" s="232" t="s">
        <v>46</v>
      </c>
      <c r="O65" s="233"/>
      <c r="P65" s="233"/>
      <c r="Q65" s="234"/>
      <c r="R65" s="234"/>
      <c r="S65" s="234"/>
      <c r="T65" s="234"/>
      <c r="U65" s="234"/>
      <c r="V65" s="235"/>
    </row>
    <row r="66" spans="2:22" ht="66.75" customHeight="1" thickBot="1" x14ac:dyDescent="0.25">
      <c r="B66" s="201" t="s">
        <v>47</v>
      </c>
      <c r="C66" s="202"/>
      <c r="D66" s="202"/>
      <c r="E66" s="203"/>
      <c r="F66" s="203"/>
      <c r="G66" s="203"/>
      <c r="H66" s="203"/>
      <c r="I66" s="203"/>
      <c r="J66" s="204"/>
      <c r="N66" s="201" t="s">
        <v>47</v>
      </c>
      <c r="O66" s="202"/>
      <c r="P66" s="202"/>
      <c r="Q66" s="203"/>
      <c r="R66" s="203"/>
      <c r="S66" s="203"/>
      <c r="T66" s="203"/>
      <c r="U66" s="203"/>
      <c r="V66" s="204"/>
    </row>
    <row r="67" spans="2:22" ht="15" x14ac:dyDescent="0.25">
      <c r="B67" s="41"/>
      <c r="C67" s="41"/>
      <c r="D67" s="41"/>
      <c r="E67" s="41"/>
      <c r="F67" s="41"/>
      <c r="G67" s="42"/>
      <c r="H67" s="41"/>
      <c r="I67" s="41"/>
      <c r="J67" s="41"/>
      <c r="N67" s="41"/>
      <c r="O67" s="41"/>
      <c r="P67" s="41"/>
      <c r="Q67" s="41"/>
      <c r="R67" s="41"/>
      <c r="S67" s="42"/>
      <c r="T67" s="41"/>
      <c r="U67" s="41"/>
      <c r="V67" s="41"/>
    </row>
    <row r="68" spans="2:22" x14ac:dyDescent="0.2">
      <c r="B68" s="43"/>
      <c r="C68" s="43"/>
      <c r="D68" s="43"/>
      <c r="E68" s="44"/>
      <c r="F68" s="44"/>
      <c r="G68" s="45"/>
      <c r="H68" s="44"/>
      <c r="I68" s="44"/>
      <c r="J68" s="44"/>
      <c r="N68" s="43"/>
      <c r="O68" s="43"/>
      <c r="P68" s="43"/>
      <c r="Q68" s="44"/>
      <c r="R68" s="44"/>
      <c r="S68" s="45"/>
      <c r="T68" s="44"/>
      <c r="U68" s="44"/>
      <c r="V68" s="44"/>
    </row>
    <row r="69" spans="2:22" x14ac:dyDescent="0.2">
      <c r="B69" s="43"/>
      <c r="C69" s="43"/>
      <c r="D69" s="43"/>
      <c r="E69" s="44"/>
      <c r="F69" s="44"/>
      <c r="G69" s="45"/>
      <c r="H69" s="44"/>
      <c r="I69" s="44"/>
      <c r="J69" s="44"/>
      <c r="N69" s="43"/>
      <c r="O69" s="43"/>
      <c r="P69" s="43"/>
      <c r="Q69" s="44"/>
      <c r="R69" s="44"/>
      <c r="S69" s="45"/>
      <c r="T69" s="44"/>
      <c r="U69" s="44"/>
      <c r="V69" s="44"/>
    </row>
    <row r="70" spans="2:22" x14ac:dyDescent="0.2">
      <c r="B70" s="43"/>
      <c r="C70" s="43"/>
      <c r="D70" s="43"/>
      <c r="E70" s="44"/>
      <c r="F70" s="44"/>
      <c r="G70" s="45"/>
      <c r="H70" s="44"/>
      <c r="I70" s="44"/>
      <c r="J70" s="44"/>
      <c r="N70" s="43"/>
      <c r="O70" s="43"/>
      <c r="P70" s="43"/>
      <c r="Q70" s="44"/>
      <c r="R70" s="44"/>
      <c r="S70" s="45"/>
      <c r="T70" s="44"/>
      <c r="U70" s="44"/>
      <c r="V70" s="44"/>
    </row>
    <row r="71" spans="2:22" x14ac:dyDescent="0.2">
      <c r="B71" s="43"/>
      <c r="C71" s="43"/>
      <c r="D71" s="43"/>
      <c r="E71" s="44"/>
      <c r="F71" s="44"/>
      <c r="G71" s="45"/>
      <c r="H71" s="44"/>
      <c r="I71" s="44"/>
      <c r="J71" s="44"/>
      <c r="N71" s="43"/>
      <c r="O71" s="43"/>
      <c r="P71" s="43"/>
      <c r="Q71" s="44"/>
      <c r="R71" s="44"/>
      <c r="S71" s="45"/>
      <c r="T71" s="44"/>
      <c r="U71" s="44"/>
      <c r="V71" s="44"/>
    </row>
    <row r="72" spans="2:22" x14ac:dyDescent="0.2">
      <c r="B72" s="43"/>
      <c r="C72" s="43"/>
      <c r="D72" s="43"/>
      <c r="E72" s="44"/>
      <c r="F72" s="44"/>
      <c r="G72" s="45"/>
      <c r="H72" s="44"/>
      <c r="I72" s="44"/>
      <c r="J72" s="44"/>
      <c r="N72" s="43"/>
      <c r="O72" s="43"/>
      <c r="P72" s="43"/>
      <c r="Q72" s="44"/>
      <c r="R72" s="44"/>
      <c r="S72" s="45"/>
      <c r="T72" s="44"/>
      <c r="U72" s="44"/>
      <c r="V72" s="44"/>
    </row>
    <row r="73" spans="2:22" x14ac:dyDescent="0.2">
      <c r="B73" s="43"/>
      <c r="C73" s="43"/>
      <c r="D73" s="43"/>
      <c r="E73" s="44"/>
      <c r="F73" s="44"/>
      <c r="G73" s="45"/>
      <c r="H73" s="44"/>
      <c r="I73" s="44"/>
      <c r="J73" s="44"/>
      <c r="N73" s="43"/>
      <c r="O73" s="43"/>
      <c r="P73" s="43"/>
      <c r="Q73" s="44"/>
      <c r="R73" s="44"/>
      <c r="S73" s="45"/>
      <c r="T73" s="44"/>
      <c r="U73" s="44"/>
      <c r="V73" s="44"/>
    </row>
    <row r="74" spans="2:22" x14ac:dyDescent="0.2">
      <c r="B74" s="43"/>
      <c r="C74" s="43"/>
      <c r="D74" s="43"/>
      <c r="E74" s="44"/>
      <c r="F74" s="44"/>
      <c r="G74" s="45"/>
      <c r="H74" s="44"/>
      <c r="I74" s="44"/>
      <c r="J74" s="44"/>
      <c r="N74" s="43"/>
      <c r="O74" s="43"/>
      <c r="P74" s="43"/>
      <c r="Q74" s="44"/>
      <c r="R74" s="44"/>
      <c r="S74" s="45"/>
      <c r="T74" s="44"/>
      <c r="U74" s="44"/>
      <c r="V74" s="44"/>
    </row>
    <row r="75" spans="2:22" x14ac:dyDescent="0.2">
      <c r="B75" s="43"/>
      <c r="C75" s="43"/>
      <c r="D75" s="43"/>
      <c r="E75" s="44"/>
      <c r="F75" s="44"/>
      <c r="G75" s="45"/>
      <c r="H75" s="44"/>
      <c r="I75" s="44"/>
      <c r="J75" s="44"/>
      <c r="N75" s="43"/>
      <c r="O75" s="43"/>
      <c r="P75" s="43"/>
      <c r="Q75" s="44"/>
      <c r="R75" s="44"/>
      <c r="S75" s="45"/>
      <c r="T75" s="44"/>
      <c r="U75" s="44"/>
      <c r="V75" s="44"/>
    </row>
    <row r="76" spans="2:22" x14ac:dyDescent="0.2">
      <c r="B76" s="43"/>
      <c r="C76" s="43"/>
      <c r="D76" s="43"/>
      <c r="E76" s="44"/>
      <c r="F76" s="44"/>
      <c r="G76" s="45"/>
      <c r="H76" s="44"/>
      <c r="I76" s="44"/>
      <c r="J76" s="44"/>
      <c r="N76" s="43"/>
      <c r="O76" s="43"/>
      <c r="P76" s="43"/>
      <c r="Q76" s="44"/>
      <c r="R76" s="44"/>
      <c r="S76" s="45"/>
      <c r="T76" s="44"/>
      <c r="U76" s="44"/>
      <c r="V76" s="44"/>
    </row>
    <row r="77" spans="2:22" x14ac:dyDescent="0.2">
      <c r="B77" s="43"/>
      <c r="C77" s="43"/>
      <c r="D77" s="43"/>
      <c r="E77" s="44"/>
      <c r="F77" s="44"/>
      <c r="G77" s="45"/>
      <c r="H77" s="44"/>
      <c r="I77" s="44"/>
      <c r="J77" s="44"/>
      <c r="N77" s="43"/>
      <c r="O77" s="43"/>
      <c r="P77" s="43"/>
      <c r="Q77" s="44"/>
      <c r="R77" s="44"/>
      <c r="S77" s="45"/>
      <c r="T77" s="44"/>
      <c r="U77" s="44"/>
      <c r="V77" s="44"/>
    </row>
    <row r="78" spans="2:22" x14ac:dyDescent="0.2">
      <c r="B78" s="43"/>
      <c r="C78" s="43"/>
      <c r="D78" s="43"/>
      <c r="E78" s="44"/>
      <c r="F78" s="44"/>
      <c r="G78" s="45"/>
      <c r="H78" s="44"/>
      <c r="I78" s="44"/>
      <c r="J78" s="44"/>
      <c r="N78" s="43"/>
      <c r="O78" s="43"/>
      <c r="P78" s="43"/>
      <c r="Q78" s="44"/>
      <c r="R78" s="44"/>
      <c r="S78" s="45"/>
      <c r="T78" s="44"/>
      <c r="U78" s="44"/>
      <c r="V78" s="44"/>
    </row>
    <row r="79" spans="2:22" x14ac:dyDescent="0.2">
      <c r="B79" s="43"/>
      <c r="C79" s="43"/>
      <c r="D79" s="43"/>
      <c r="E79" s="44"/>
      <c r="F79" s="44"/>
      <c r="G79" s="45"/>
      <c r="H79" s="44"/>
      <c r="I79" s="44"/>
      <c r="J79" s="44"/>
      <c r="N79" s="43"/>
      <c r="O79" s="43"/>
      <c r="P79" s="43"/>
      <c r="Q79" s="44"/>
      <c r="R79" s="44"/>
      <c r="S79" s="45"/>
      <c r="T79" s="44"/>
      <c r="U79" s="44"/>
      <c r="V79" s="44"/>
    </row>
    <row r="80" spans="2:22" x14ac:dyDescent="0.2">
      <c r="B80" s="43"/>
      <c r="C80" s="43"/>
      <c r="D80" s="43"/>
      <c r="E80" s="44"/>
      <c r="F80" s="44"/>
      <c r="G80" s="45"/>
      <c r="H80" s="44"/>
      <c r="I80" s="44"/>
      <c r="J80" s="44"/>
      <c r="N80" s="43"/>
      <c r="O80" s="43"/>
      <c r="P80" s="43"/>
      <c r="Q80" s="44"/>
      <c r="R80" s="44"/>
      <c r="S80" s="45"/>
      <c r="T80" s="44"/>
      <c r="U80" s="44"/>
      <c r="V80" s="44"/>
    </row>
    <row r="81" spans="2:22" x14ac:dyDescent="0.2">
      <c r="B81" s="43"/>
      <c r="C81" s="43"/>
      <c r="D81" s="43"/>
      <c r="E81" s="44"/>
      <c r="F81" s="44"/>
      <c r="G81" s="45"/>
      <c r="H81" s="44"/>
      <c r="I81" s="44"/>
      <c r="J81" s="44"/>
      <c r="N81" s="43"/>
      <c r="O81" s="43"/>
      <c r="P81" s="43"/>
      <c r="Q81" s="44"/>
      <c r="R81" s="44"/>
      <c r="S81" s="45"/>
      <c r="T81" s="44"/>
      <c r="U81" s="44"/>
      <c r="V81" s="44"/>
    </row>
    <row r="82" spans="2:22" x14ac:dyDescent="0.2">
      <c r="B82" s="43"/>
      <c r="C82" s="43"/>
      <c r="D82" s="43"/>
      <c r="E82" s="44"/>
      <c r="F82" s="44"/>
      <c r="G82" s="45"/>
      <c r="H82" s="44"/>
      <c r="I82" s="44"/>
      <c r="J82" s="44"/>
      <c r="N82" s="43"/>
      <c r="O82" s="43"/>
      <c r="P82" s="43"/>
      <c r="Q82" s="44"/>
      <c r="R82" s="44"/>
      <c r="S82" s="45"/>
      <c r="T82" s="44"/>
      <c r="U82" s="44"/>
      <c r="V82" s="44"/>
    </row>
    <row r="83" spans="2:22" x14ac:dyDescent="0.2">
      <c r="B83" s="43"/>
      <c r="C83" s="43"/>
      <c r="D83" s="43"/>
      <c r="E83" s="44"/>
      <c r="F83" s="44"/>
      <c r="G83" s="45"/>
      <c r="H83" s="44"/>
      <c r="I83" s="44"/>
      <c r="J83" s="44"/>
      <c r="N83" s="43"/>
      <c r="O83" s="43"/>
      <c r="P83" s="43"/>
      <c r="Q83" s="44"/>
      <c r="R83" s="44"/>
      <c r="S83" s="45"/>
      <c r="T83" s="44"/>
      <c r="U83" s="44"/>
      <c r="V83" s="44"/>
    </row>
    <row r="84" spans="2:22" x14ac:dyDescent="0.2">
      <c r="B84" s="43"/>
      <c r="C84" s="43"/>
      <c r="D84" s="43"/>
      <c r="E84" s="44"/>
      <c r="F84" s="44"/>
      <c r="G84" s="45"/>
      <c r="H84" s="44"/>
      <c r="I84" s="44"/>
      <c r="J84" s="44"/>
      <c r="N84" s="43"/>
      <c r="O84" s="43"/>
      <c r="P84" s="43"/>
      <c r="Q84" s="44"/>
      <c r="R84" s="44"/>
      <c r="S84" s="45"/>
      <c r="T84" s="44"/>
      <c r="U84" s="44"/>
      <c r="V84" s="44"/>
    </row>
    <row r="85" spans="2:22" x14ac:dyDescent="0.2">
      <c r="B85" s="43"/>
      <c r="C85" s="43"/>
      <c r="D85" s="43"/>
      <c r="E85" s="44"/>
      <c r="F85" s="44"/>
      <c r="G85" s="45"/>
      <c r="H85" s="44"/>
      <c r="I85" s="44"/>
      <c r="J85" s="44"/>
      <c r="N85" s="43"/>
      <c r="O85" s="43"/>
      <c r="P85" s="43"/>
      <c r="Q85" s="44"/>
      <c r="R85" s="44"/>
      <c r="S85" s="45"/>
      <c r="T85" s="44"/>
      <c r="U85" s="44"/>
      <c r="V85" s="44"/>
    </row>
    <row r="86" spans="2:22" x14ac:dyDescent="0.2">
      <c r="B86" s="43"/>
      <c r="C86" s="43"/>
      <c r="D86" s="43"/>
      <c r="E86" s="44"/>
      <c r="F86" s="44"/>
      <c r="G86" s="45"/>
      <c r="H86" s="44"/>
      <c r="I86" s="44"/>
      <c r="J86" s="44"/>
      <c r="N86" s="43"/>
      <c r="O86" s="43"/>
      <c r="P86" s="43"/>
      <c r="Q86" s="44"/>
      <c r="R86" s="44"/>
      <c r="S86" s="45"/>
      <c r="T86" s="44"/>
      <c r="U86" s="44"/>
      <c r="V86" s="44"/>
    </row>
    <row r="87" spans="2:22" x14ac:dyDescent="0.2">
      <c r="B87" s="43"/>
      <c r="C87" s="43"/>
      <c r="D87" s="43"/>
      <c r="E87" s="44"/>
      <c r="F87" s="44"/>
      <c r="G87" s="45"/>
      <c r="H87" s="44"/>
      <c r="I87" s="44"/>
      <c r="J87" s="44"/>
      <c r="N87" s="43"/>
      <c r="O87" s="43"/>
      <c r="P87" s="43"/>
      <c r="Q87" s="44"/>
      <c r="R87" s="44"/>
      <c r="S87" s="45"/>
      <c r="T87" s="44"/>
      <c r="U87" s="44"/>
      <c r="V87" s="44"/>
    </row>
    <row r="88" spans="2:22" x14ac:dyDescent="0.2">
      <c r="B88" s="43"/>
      <c r="C88" s="43"/>
      <c r="D88" s="43"/>
      <c r="E88" s="44"/>
      <c r="F88" s="44"/>
      <c r="G88" s="45"/>
      <c r="H88" s="44"/>
      <c r="I88" s="44"/>
      <c r="J88" s="44"/>
      <c r="N88" s="43"/>
      <c r="O88" s="43"/>
      <c r="P88" s="43"/>
      <c r="Q88" s="44"/>
      <c r="R88" s="44"/>
      <c r="S88" s="45"/>
      <c r="T88" s="44"/>
      <c r="U88" s="44"/>
      <c r="V88" s="44"/>
    </row>
    <row r="89" spans="2:22" x14ac:dyDescent="0.2">
      <c r="B89" s="43"/>
      <c r="C89" s="43"/>
      <c r="D89" s="43"/>
      <c r="E89" s="44"/>
      <c r="F89" s="44"/>
      <c r="G89" s="45"/>
      <c r="H89" s="44"/>
      <c r="I89" s="44"/>
      <c r="J89" s="44"/>
      <c r="N89" s="43"/>
      <c r="O89" s="43"/>
      <c r="P89" s="43"/>
      <c r="Q89" s="44"/>
      <c r="R89" s="44"/>
      <c r="S89" s="45"/>
      <c r="T89" s="44"/>
      <c r="U89" s="44"/>
      <c r="V89" s="44"/>
    </row>
    <row r="90" spans="2:22" x14ac:dyDescent="0.2">
      <c r="B90" s="43"/>
      <c r="C90" s="43"/>
      <c r="D90" s="43"/>
      <c r="E90" s="44"/>
      <c r="F90" s="44"/>
      <c r="G90" s="45"/>
      <c r="H90" s="44"/>
      <c r="I90" s="44"/>
      <c r="J90" s="44"/>
      <c r="N90" s="43"/>
      <c r="O90" s="43"/>
      <c r="P90" s="43"/>
      <c r="Q90" s="44"/>
      <c r="R90" s="44"/>
      <c r="S90" s="45"/>
      <c r="T90" s="44"/>
      <c r="U90" s="44"/>
      <c r="V90" s="44"/>
    </row>
    <row r="91" spans="2:22" x14ac:dyDescent="0.2">
      <c r="B91" s="43"/>
      <c r="C91" s="43"/>
      <c r="D91" s="43"/>
      <c r="E91" s="44"/>
      <c r="F91" s="44"/>
      <c r="G91" s="45"/>
      <c r="H91" s="44"/>
      <c r="I91" s="44"/>
      <c r="J91" s="44"/>
      <c r="N91" s="43"/>
      <c r="O91" s="43"/>
      <c r="P91" s="43"/>
      <c r="Q91" s="44"/>
      <c r="R91" s="44"/>
      <c r="S91" s="45"/>
      <c r="T91" s="44"/>
      <c r="U91" s="44"/>
      <c r="V91" s="44"/>
    </row>
    <row r="92" spans="2:22" x14ac:dyDescent="0.2">
      <c r="B92" s="43"/>
      <c r="C92" s="43"/>
      <c r="D92" s="43"/>
      <c r="E92" s="44"/>
      <c r="F92" s="44"/>
      <c r="G92" s="45"/>
      <c r="H92" s="44"/>
      <c r="I92" s="44"/>
      <c r="J92" s="44"/>
      <c r="N92" s="43"/>
      <c r="O92" s="43"/>
      <c r="P92" s="43"/>
      <c r="Q92" s="44"/>
      <c r="R92" s="44"/>
      <c r="S92" s="45"/>
      <c r="T92" s="44"/>
      <c r="U92" s="44"/>
      <c r="V92" s="44"/>
    </row>
    <row r="93" spans="2:22" x14ac:dyDescent="0.2">
      <c r="B93" s="43"/>
      <c r="C93" s="43"/>
      <c r="D93" s="43"/>
      <c r="E93" s="44"/>
      <c r="F93" s="44"/>
      <c r="G93" s="45"/>
      <c r="H93" s="44"/>
      <c r="I93" s="44"/>
      <c r="J93" s="44"/>
      <c r="N93" s="43"/>
      <c r="O93" s="43"/>
      <c r="P93" s="43"/>
      <c r="Q93" s="44"/>
      <c r="R93" s="44"/>
      <c r="S93" s="45"/>
      <c r="T93" s="44"/>
      <c r="U93" s="44"/>
      <c r="V93" s="44"/>
    </row>
    <row r="94" spans="2:22" x14ac:dyDescent="0.2">
      <c r="B94" s="43"/>
      <c r="C94" s="43"/>
      <c r="D94" s="43"/>
      <c r="E94" s="44"/>
      <c r="F94" s="44"/>
      <c r="G94" s="45"/>
      <c r="H94" s="44"/>
      <c r="I94" s="44"/>
      <c r="J94" s="44"/>
      <c r="N94" s="43"/>
      <c r="O94" s="43"/>
      <c r="P94" s="43"/>
      <c r="Q94" s="44"/>
      <c r="R94" s="44"/>
      <c r="S94" s="45"/>
      <c r="T94" s="44"/>
      <c r="U94" s="44"/>
      <c r="V94" s="44"/>
    </row>
    <row r="95" spans="2:22" x14ac:dyDescent="0.2">
      <c r="B95" s="43"/>
      <c r="C95" s="43"/>
      <c r="D95" s="43"/>
      <c r="E95" s="44"/>
      <c r="F95" s="44"/>
      <c r="G95" s="45"/>
      <c r="H95" s="44"/>
      <c r="I95" s="44"/>
      <c r="J95" s="44"/>
      <c r="N95" s="43"/>
      <c r="O95" s="43"/>
      <c r="P95" s="43"/>
      <c r="Q95" s="44"/>
      <c r="R95" s="44"/>
      <c r="S95" s="45"/>
      <c r="T95" s="44"/>
      <c r="U95" s="44"/>
      <c r="V95" s="44"/>
    </row>
    <row r="96" spans="2:22" x14ac:dyDescent="0.2">
      <c r="B96" s="43"/>
      <c r="C96" s="43"/>
      <c r="D96" s="43"/>
      <c r="E96" s="44"/>
      <c r="F96" s="44"/>
      <c r="G96" s="45"/>
      <c r="H96" s="44"/>
      <c r="I96" s="44"/>
      <c r="J96" s="44"/>
      <c r="N96" s="43"/>
      <c r="O96" s="43"/>
      <c r="P96" s="43"/>
      <c r="Q96" s="44"/>
      <c r="R96" s="44"/>
      <c r="S96" s="45"/>
      <c r="T96" s="44"/>
      <c r="U96" s="44"/>
      <c r="V96" s="44"/>
    </row>
    <row r="97" spans="2:22" x14ac:dyDescent="0.2">
      <c r="B97" s="43"/>
      <c r="C97" s="43"/>
      <c r="D97" s="43"/>
      <c r="E97" s="44"/>
      <c r="F97" s="44"/>
      <c r="G97" s="45"/>
      <c r="H97" s="44"/>
      <c r="I97" s="44"/>
      <c r="J97" s="44"/>
      <c r="N97" s="43"/>
      <c r="O97" s="43"/>
      <c r="P97" s="43"/>
      <c r="Q97" s="44"/>
      <c r="R97" s="44"/>
      <c r="S97" s="45"/>
      <c r="T97" s="44"/>
      <c r="U97" s="44"/>
      <c r="V97" s="44"/>
    </row>
    <row r="98" spans="2:22" x14ac:dyDescent="0.2">
      <c r="B98" s="43"/>
      <c r="C98" s="43"/>
      <c r="D98" s="43"/>
      <c r="E98" s="44"/>
      <c r="F98" s="44"/>
      <c r="G98" s="45"/>
      <c r="H98" s="44"/>
      <c r="I98" s="44"/>
      <c r="J98" s="44"/>
      <c r="N98" s="43"/>
      <c r="O98" s="43"/>
      <c r="P98" s="43"/>
      <c r="Q98" s="44"/>
      <c r="R98" s="44"/>
      <c r="S98" s="45"/>
      <c r="T98" s="44"/>
      <c r="U98" s="44"/>
      <c r="V98" s="44"/>
    </row>
    <row r="99" spans="2:22" x14ac:dyDescent="0.2">
      <c r="B99" s="43"/>
      <c r="C99" s="43"/>
      <c r="D99" s="43"/>
      <c r="E99" s="44"/>
      <c r="F99" s="44"/>
      <c r="G99" s="45"/>
      <c r="H99" s="44"/>
      <c r="I99" s="44"/>
      <c r="J99" s="44"/>
      <c r="N99" s="43"/>
      <c r="O99" s="43"/>
      <c r="P99" s="43"/>
      <c r="Q99" s="44"/>
      <c r="R99" s="44"/>
      <c r="S99" s="45"/>
      <c r="T99" s="44"/>
      <c r="U99" s="44"/>
      <c r="V99" s="44"/>
    </row>
    <row r="100" spans="2:22" x14ac:dyDescent="0.2">
      <c r="B100" s="43"/>
      <c r="C100" s="43"/>
      <c r="D100" s="43"/>
      <c r="E100" s="44"/>
      <c r="F100" s="44"/>
      <c r="G100" s="45"/>
      <c r="H100" s="44"/>
      <c r="I100" s="44"/>
      <c r="J100" s="44"/>
      <c r="N100" s="43"/>
      <c r="O100" s="43"/>
      <c r="P100" s="43"/>
      <c r="Q100" s="44"/>
      <c r="R100" s="44"/>
      <c r="S100" s="45"/>
      <c r="T100" s="44"/>
      <c r="U100" s="44"/>
      <c r="V100" s="44"/>
    </row>
    <row r="101" spans="2:22" x14ac:dyDescent="0.2">
      <c r="B101" s="43"/>
      <c r="C101" s="43"/>
      <c r="D101" s="43"/>
      <c r="E101" s="44"/>
      <c r="F101" s="44"/>
      <c r="G101" s="45"/>
      <c r="H101" s="44"/>
      <c r="I101" s="44"/>
      <c r="J101" s="44"/>
    </row>
    <row r="102" spans="2:22" x14ac:dyDescent="0.2">
      <c r="B102" s="43"/>
      <c r="C102" s="43"/>
      <c r="D102" s="43"/>
      <c r="E102" s="44"/>
      <c r="F102" s="44"/>
      <c r="G102" s="45"/>
      <c r="H102" s="44"/>
      <c r="I102" s="44"/>
      <c r="J102" s="44"/>
    </row>
    <row r="103" spans="2:22" x14ac:dyDescent="0.2">
      <c r="B103" s="43"/>
      <c r="C103" s="43"/>
      <c r="D103" s="43"/>
      <c r="E103" s="44"/>
      <c r="F103" s="44"/>
      <c r="G103" s="45"/>
      <c r="H103" s="44"/>
      <c r="I103" s="44"/>
      <c r="J103" s="44"/>
    </row>
    <row r="104" spans="2:22" x14ac:dyDescent="0.2">
      <c r="B104" s="43"/>
      <c r="C104" s="43"/>
      <c r="D104" s="43"/>
      <c r="E104" s="44"/>
      <c r="F104" s="44"/>
      <c r="G104" s="45"/>
      <c r="H104" s="44"/>
      <c r="I104" s="44"/>
      <c r="J104" s="44"/>
    </row>
    <row r="105" spans="2:22" x14ac:dyDescent="0.2">
      <c r="B105" s="43"/>
      <c r="C105" s="43"/>
      <c r="D105" s="43"/>
      <c r="E105" s="44"/>
      <c r="F105" s="44"/>
      <c r="G105" s="45"/>
      <c r="H105" s="44"/>
      <c r="I105" s="44"/>
      <c r="J105" s="44"/>
    </row>
    <row r="106" spans="2:22" x14ac:dyDescent="0.2">
      <c r="B106" s="43"/>
      <c r="C106" s="43"/>
      <c r="D106" s="43"/>
      <c r="E106" s="44"/>
      <c r="F106" s="44"/>
      <c r="G106" s="45"/>
      <c r="H106" s="44"/>
      <c r="I106" s="44"/>
      <c r="J106" s="44"/>
    </row>
    <row r="107" spans="2:22" x14ac:dyDescent="0.2">
      <c r="B107" s="43"/>
      <c r="C107" s="43"/>
      <c r="D107" s="43"/>
      <c r="E107" s="44"/>
      <c r="F107" s="44"/>
      <c r="G107" s="45"/>
      <c r="H107" s="44"/>
      <c r="I107" s="44"/>
      <c r="J107" s="44"/>
    </row>
    <row r="108" spans="2:22" x14ac:dyDescent="0.2">
      <c r="B108" s="43"/>
      <c r="C108" s="43"/>
      <c r="D108" s="43"/>
      <c r="E108" s="44"/>
      <c r="F108" s="44"/>
      <c r="G108" s="45"/>
      <c r="H108" s="44"/>
      <c r="I108" s="44"/>
      <c r="J108" s="44"/>
    </row>
    <row r="109" spans="2:22" x14ac:dyDescent="0.2">
      <c r="B109" s="43"/>
      <c r="C109" s="43"/>
      <c r="D109" s="43"/>
      <c r="E109" s="44"/>
      <c r="F109" s="44"/>
      <c r="G109" s="45"/>
      <c r="H109" s="44"/>
      <c r="I109" s="44"/>
      <c r="J109" s="44"/>
    </row>
    <row r="110" spans="2:22" x14ac:dyDescent="0.2">
      <c r="B110" s="43"/>
      <c r="C110" s="43"/>
      <c r="D110" s="43"/>
      <c r="E110" s="44"/>
      <c r="F110" s="44"/>
      <c r="G110" s="45"/>
      <c r="H110" s="44"/>
      <c r="I110" s="44"/>
      <c r="J110" s="44"/>
    </row>
    <row r="111" spans="2:22" x14ac:dyDescent="0.2">
      <c r="B111" s="43"/>
      <c r="C111" s="43"/>
      <c r="D111" s="43"/>
      <c r="E111" s="44"/>
      <c r="F111" s="44"/>
      <c r="G111" s="45"/>
      <c r="H111" s="44"/>
      <c r="I111" s="44"/>
      <c r="J111" s="44"/>
    </row>
    <row r="112" spans="2:22" x14ac:dyDescent="0.2">
      <c r="B112" s="43"/>
      <c r="C112" s="43"/>
      <c r="D112" s="43"/>
      <c r="E112" s="44"/>
      <c r="F112" s="44"/>
      <c r="G112" s="45"/>
      <c r="H112" s="44"/>
      <c r="I112" s="44"/>
      <c r="J112" s="44"/>
    </row>
    <row r="113" spans="2:10" x14ac:dyDescent="0.2">
      <c r="B113" s="43"/>
      <c r="C113" s="43"/>
      <c r="D113" s="43"/>
      <c r="E113" s="44"/>
      <c r="F113" s="44"/>
      <c r="G113" s="45"/>
      <c r="H113" s="44"/>
      <c r="I113" s="44"/>
      <c r="J113" s="44"/>
    </row>
    <row r="114" spans="2:10" x14ac:dyDescent="0.2">
      <c r="B114" s="43"/>
      <c r="C114" s="43"/>
      <c r="D114" s="43"/>
      <c r="E114" s="44"/>
      <c r="F114" s="44"/>
      <c r="G114" s="45"/>
      <c r="H114" s="44"/>
      <c r="I114" s="44"/>
      <c r="J114" s="44"/>
    </row>
    <row r="115" spans="2:10" x14ac:dyDescent="0.2">
      <c r="B115" s="43"/>
      <c r="C115" s="43"/>
      <c r="D115" s="43"/>
      <c r="E115" s="44"/>
      <c r="F115" s="44"/>
      <c r="G115" s="45"/>
      <c r="H115" s="44"/>
      <c r="I115" s="44"/>
      <c r="J115" s="44"/>
    </row>
    <row r="116" spans="2:10" x14ac:dyDescent="0.2">
      <c r="B116" s="43"/>
      <c r="C116" s="43"/>
      <c r="D116" s="43"/>
      <c r="E116" s="44"/>
      <c r="F116" s="44"/>
      <c r="G116" s="45"/>
      <c r="H116" s="44"/>
      <c r="I116" s="44"/>
      <c r="J116" s="44"/>
    </row>
    <row r="117" spans="2:10" x14ac:dyDescent="0.2">
      <c r="B117" s="43"/>
      <c r="C117" s="43"/>
      <c r="D117" s="43"/>
      <c r="E117" s="44"/>
      <c r="F117" s="44"/>
      <c r="G117" s="45"/>
      <c r="H117" s="44"/>
      <c r="I117" s="44"/>
      <c r="J117" s="44"/>
    </row>
    <row r="118" spans="2:10" x14ac:dyDescent="0.2">
      <c r="B118" s="43"/>
      <c r="C118" s="43"/>
      <c r="D118" s="43"/>
      <c r="E118" s="44"/>
      <c r="F118" s="44"/>
      <c r="G118" s="45"/>
      <c r="H118" s="44"/>
      <c r="I118" s="44"/>
      <c r="J118" s="44"/>
    </row>
    <row r="119" spans="2:10" x14ac:dyDescent="0.2">
      <c r="B119" s="43"/>
      <c r="C119" s="43"/>
      <c r="D119" s="43"/>
      <c r="E119" s="44"/>
      <c r="F119" s="44"/>
      <c r="G119" s="45"/>
      <c r="H119" s="44"/>
      <c r="I119" s="44"/>
      <c r="J119" s="44"/>
    </row>
    <row r="120" spans="2:10" x14ac:dyDescent="0.2">
      <c r="B120" s="43"/>
      <c r="C120" s="43"/>
      <c r="D120" s="43"/>
      <c r="E120" s="44"/>
      <c r="F120" s="44"/>
      <c r="G120" s="45"/>
      <c r="H120" s="44"/>
      <c r="I120" s="44"/>
      <c r="J120" s="44"/>
    </row>
    <row r="121" spans="2:10" x14ac:dyDescent="0.2">
      <c r="B121" s="43"/>
      <c r="C121" s="43"/>
      <c r="D121" s="43"/>
      <c r="E121" s="44"/>
      <c r="F121" s="44"/>
      <c r="G121" s="45"/>
      <c r="H121" s="44"/>
      <c r="I121" s="44"/>
      <c r="J121" s="44"/>
    </row>
    <row r="122" spans="2:10" x14ac:dyDescent="0.2">
      <c r="B122" s="43"/>
      <c r="C122" s="43"/>
      <c r="D122" s="43"/>
      <c r="E122" s="44"/>
      <c r="F122" s="44"/>
      <c r="G122" s="45"/>
      <c r="H122" s="44"/>
      <c r="I122" s="44"/>
      <c r="J122" s="44"/>
    </row>
    <row r="123" spans="2:10" x14ac:dyDescent="0.2">
      <c r="B123" s="43"/>
      <c r="C123" s="43"/>
      <c r="D123" s="43"/>
      <c r="E123" s="44"/>
      <c r="F123" s="44"/>
      <c r="G123" s="45"/>
      <c r="H123" s="44"/>
      <c r="I123" s="44"/>
      <c r="J123" s="44"/>
    </row>
  </sheetData>
  <mergeCells count="24">
    <mergeCell ref="N65:V65"/>
    <mergeCell ref="N66:V66"/>
    <mergeCell ref="N60:V60"/>
    <mergeCell ref="N61:V61"/>
    <mergeCell ref="N62:V62"/>
    <mergeCell ref="N63:V63"/>
    <mergeCell ref="N64:V64"/>
    <mergeCell ref="N14:V14"/>
    <mergeCell ref="N15:T15"/>
    <mergeCell ref="U15:V15"/>
    <mergeCell ref="N16:V16"/>
    <mergeCell ref="N56:Q56"/>
    <mergeCell ref="B66:J66"/>
    <mergeCell ref="B14:J14"/>
    <mergeCell ref="B15:H15"/>
    <mergeCell ref="I15:J15"/>
    <mergeCell ref="B16:J16"/>
    <mergeCell ref="B56:E56"/>
    <mergeCell ref="B60:J60"/>
    <mergeCell ref="B61:J61"/>
    <mergeCell ref="B62:J62"/>
    <mergeCell ref="B63:J63"/>
    <mergeCell ref="B64:J64"/>
    <mergeCell ref="B65:J65"/>
  </mergeCells>
  <dataValidations count="1">
    <dataValidation type="list" allowBlank="1" showInputMessage="1" showErrorMessage="1" sqref="H18:H55 T18:T55" xr:uid="{398899AC-0D0E-4741-993E-07B1F11DFBB2}">
      <formula1>$M$16:$M$24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Leer</vt:lpstr>
      <vt:lpstr>Indice</vt:lpstr>
      <vt:lpstr>Datos</vt:lpstr>
      <vt:lpstr>A.I.</vt:lpstr>
      <vt:lpstr>A. II.a</vt:lpstr>
      <vt:lpstr>A.II.b</vt:lpstr>
      <vt:lpstr>A.III.M1</vt:lpstr>
      <vt:lpstr>A.III.M2</vt:lpstr>
      <vt:lpstr>A.IV. PA Total</vt:lpstr>
      <vt:lpstr>A.V- POA</vt:lpstr>
      <vt:lpstr>I-PMP</vt:lpstr>
      <vt:lpstr>I-Transversales</vt:lpstr>
      <vt:lpstr>PI 1</vt:lpstr>
      <vt:lpstr>PI 2</vt:lpstr>
      <vt:lpstr>PI 3</vt:lpstr>
      <vt:lpstr>PI 4</vt:lpstr>
      <vt:lpstr>PI 5</vt:lpstr>
      <vt:lpstr>PI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Eugenia Saini</dc:creator>
  <cp:lastModifiedBy>Eugenia Saini</cp:lastModifiedBy>
  <dcterms:created xsi:type="dcterms:W3CDTF">2025-11-24T18:20:06Z</dcterms:created>
  <dcterms:modified xsi:type="dcterms:W3CDTF">2026-01-31T22:18:19Z</dcterms:modified>
</cp:coreProperties>
</file>